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4540" windowHeight="11955" activeTab="2"/>
  </bookViews>
  <sheets>
    <sheet name="Summary Table by Agency" sheetId="1" r:id="rId1"/>
    <sheet name="Summary Table by Min Portfolio" sheetId="2" r:id="rId2"/>
    <sheet name="Summary Table by Board" sheetId="3" r:id="rId3"/>
  </sheets>
  <calcPr calcId="145621"/>
</workbook>
</file>

<file path=xl/calcChain.xml><?xml version="1.0" encoding="utf-8"?>
<calcChain xmlns="http://schemas.openxmlformats.org/spreadsheetml/2006/main">
  <c r="E483" i="3" l="1"/>
  <c r="D482" i="3"/>
  <c r="E482" i="3" s="1"/>
  <c r="C482" i="3"/>
  <c r="B482"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D428" i="3"/>
  <c r="C428" i="3"/>
  <c r="B428"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D400" i="3"/>
  <c r="E400" i="3" s="1"/>
  <c r="C400" i="3"/>
  <c r="B400" i="3"/>
  <c r="E398" i="3"/>
  <c r="E397" i="3"/>
  <c r="E396" i="3"/>
  <c r="E395" i="3"/>
  <c r="E394" i="3"/>
  <c r="E393" i="3"/>
  <c r="E392" i="3"/>
  <c r="E391" i="3"/>
  <c r="D390" i="3"/>
  <c r="C390" i="3"/>
  <c r="B390" i="3"/>
  <c r="E388" i="3"/>
  <c r="D387" i="3"/>
  <c r="C387" i="3"/>
  <c r="B387" i="3"/>
  <c r="E385" i="3"/>
  <c r="D384" i="3"/>
  <c r="E384" i="3" s="1"/>
  <c r="C384" i="3"/>
  <c r="B384" i="3"/>
  <c r="E382" i="3"/>
  <c r="E381" i="3"/>
  <c r="E380" i="3"/>
  <c r="E379" i="3"/>
  <c r="E378" i="3"/>
  <c r="D377" i="3"/>
  <c r="C377" i="3"/>
  <c r="B377" i="3"/>
  <c r="E375" i="3"/>
  <c r="E374" i="3"/>
  <c r="E373" i="3"/>
  <c r="E372" i="3"/>
  <c r="E371" i="3"/>
  <c r="E370" i="3"/>
  <c r="E369" i="3"/>
  <c r="E368" i="3"/>
  <c r="D368" i="3"/>
  <c r="C368" i="3"/>
  <c r="B368" i="3"/>
  <c r="E366" i="3"/>
  <c r="E365" i="3"/>
  <c r="E364" i="3"/>
  <c r="E363" i="3"/>
  <c r="E362" i="3"/>
  <c r="E361" i="3"/>
  <c r="E360" i="3"/>
  <c r="E359" i="3"/>
  <c r="E358" i="3"/>
  <c r="E357" i="3"/>
  <c r="E356" i="3"/>
  <c r="E355" i="3"/>
  <c r="E354" i="3"/>
  <c r="E353" i="3"/>
  <c r="E352" i="3"/>
  <c r="E351" i="3"/>
  <c r="E350" i="3"/>
  <c r="E349" i="3"/>
  <c r="D348" i="3"/>
  <c r="E348" i="3" s="1"/>
  <c r="C348" i="3"/>
  <c r="B348"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D286" i="3"/>
  <c r="C286" i="3"/>
  <c r="B286" i="3"/>
  <c r="E284" i="3"/>
  <c r="E283" i="3"/>
  <c r="E282" i="3"/>
  <c r="E281" i="3"/>
  <c r="E280" i="3"/>
  <c r="E279" i="3"/>
  <c r="E278" i="3"/>
  <c r="E277" i="3"/>
  <c r="E276" i="3"/>
  <c r="E275" i="3"/>
  <c r="E274" i="3"/>
  <c r="E273"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D229" i="3"/>
  <c r="C229" i="3"/>
  <c r="E229" i="3" s="1"/>
  <c r="B229" i="3"/>
  <c r="E227" i="3"/>
  <c r="E226" i="3"/>
  <c r="E225" i="3"/>
  <c r="E224" i="3"/>
  <c r="E223" i="3"/>
  <c r="E221" i="3"/>
  <c r="E220" i="3"/>
  <c r="E219" i="3"/>
  <c r="E218" i="3"/>
  <c r="D217" i="3"/>
  <c r="C217" i="3"/>
  <c r="E217" i="3" s="1"/>
  <c r="B217" i="3"/>
  <c r="E215" i="3"/>
  <c r="E214" i="3"/>
  <c r="E213" i="3"/>
  <c r="E212" i="3"/>
  <c r="E211" i="3"/>
  <c r="E210" i="3"/>
  <c r="E209" i="3"/>
  <c r="E208" i="3"/>
  <c r="E207" i="3"/>
  <c r="E206" i="3"/>
  <c r="E205" i="3"/>
  <c r="E204" i="3"/>
  <c r="D203" i="3"/>
  <c r="C203" i="3"/>
  <c r="B203"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D156" i="3"/>
  <c r="E156" i="3" s="1"/>
  <c r="C156" i="3"/>
  <c r="B156" i="3"/>
  <c r="E154" i="3"/>
  <c r="D153" i="3"/>
  <c r="C153" i="3"/>
  <c r="E153" i="3" s="1"/>
  <c r="B153" i="3"/>
  <c r="E151" i="3"/>
  <c r="E150" i="3"/>
  <c r="E149" i="3"/>
  <c r="E148" i="3"/>
  <c r="E147" i="3"/>
  <c r="E146" i="3"/>
  <c r="E145" i="3"/>
  <c r="E144" i="3"/>
  <c r="E143" i="3"/>
  <c r="E142" i="3"/>
  <c r="E141" i="3"/>
  <c r="E140" i="3"/>
  <c r="E139" i="3"/>
  <c r="E138" i="3"/>
  <c r="D137" i="3"/>
  <c r="C137" i="3"/>
  <c r="B137" i="3"/>
  <c r="E135" i="3"/>
  <c r="E134" i="3"/>
  <c r="E133" i="3"/>
  <c r="D132" i="3"/>
  <c r="C132" i="3"/>
  <c r="E132" i="3" s="1"/>
  <c r="B132" i="3"/>
  <c r="E130" i="3"/>
  <c r="E129" i="3"/>
  <c r="E128" i="3"/>
  <c r="E127" i="3"/>
  <c r="E126" i="3"/>
  <c r="E125" i="3"/>
  <c r="D124" i="3"/>
  <c r="E124" i="3" s="1"/>
  <c r="C124" i="3"/>
  <c r="B124" i="3"/>
  <c r="E121" i="3"/>
  <c r="E120" i="3"/>
  <c r="E119" i="3"/>
  <c r="E118" i="3"/>
  <c r="E117" i="3"/>
  <c r="E116" i="3"/>
  <c r="E115" i="3"/>
  <c r="E114" i="3"/>
  <c r="E113" i="3"/>
  <c r="E112" i="3"/>
  <c r="E111" i="3"/>
  <c r="E110" i="3"/>
  <c r="E109" i="3"/>
  <c r="E108" i="3"/>
  <c r="E107" i="3"/>
  <c r="D106" i="3"/>
  <c r="C106" i="3"/>
  <c r="B106" i="3"/>
  <c r="E104" i="3"/>
  <c r="E103" i="3"/>
  <c r="E102" i="3"/>
  <c r="E101" i="3"/>
  <c r="D100" i="3"/>
  <c r="E100" i="3" s="1"/>
  <c r="C100" i="3"/>
  <c r="B100" i="3"/>
  <c r="E98" i="3"/>
  <c r="E97" i="3"/>
  <c r="E96" i="3"/>
  <c r="D95" i="3"/>
  <c r="C95" i="3"/>
  <c r="B95"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D44" i="3"/>
  <c r="E44" i="3" s="1"/>
  <c r="C44" i="3"/>
  <c r="B44" i="3"/>
  <c r="E42" i="3"/>
  <c r="E41" i="3"/>
  <c r="D40" i="3"/>
  <c r="E40" i="3" s="1"/>
  <c r="C40" i="3"/>
  <c r="B40"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9" i="3"/>
  <c r="C9" i="3"/>
  <c r="E9" i="3" s="1"/>
  <c r="B9" i="3"/>
  <c r="E7" i="3"/>
  <c r="D6" i="3"/>
  <c r="C6" i="3"/>
  <c r="B6" i="3"/>
  <c r="E51" i="2"/>
  <c r="D51" i="2"/>
  <c r="C51" i="2"/>
  <c r="B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29" i="1"/>
  <c r="E28" i="1"/>
  <c r="E27" i="1"/>
  <c r="E26" i="1"/>
  <c r="E25" i="1"/>
  <c r="E24" i="1"/>
  <c r="E23" i="1"/>
  <c r="E22" i="1"/>
  <c r="E21" i="1"/>
  <c r="E20" i="1"/>
  <c r="E19" i="1"/>
  <c r="E18" i="1"/>
  <c r="E17" i="1"/>
  <c r="E16" i="1"/>
  <c r="E15" i="1"/>
  <c r="E14" i="1"/>
  <c r="E13" i="1"/>
  <c r="E12" i="1"/>
  <c r="E11" i="1"/>
  <c r="E10" i="1"/>
  <c r="E9" i="1"/>
  <c r="E8" i="1"/>
  <c r="E7" i="1"/>
  <c r="E6" i="1"/>
  <c r="E5" i="1"/>
  <c r="E6" i="3" l="1"/>
  <c r="E106" i="3"/>
  <c r="E203" i="3"/>
  <c r="E377" i="3"/>
  <c r="E95" i="3"/>
  <c r="E137" i="3"/>
  <c r="E286" i="3"/>
  <c r="E387" i="3"/>
  <c r="E390" i="3"/>
  <c r="E428" i="3"/>
</calcChain>
</file>

<file path=xl/sharedStrings.xml><?xml version="1.0" encoding="utf-8"?>
<sst xmlns="http://schemas.openxmlformats.org/spreadsheetml/2006/main" count="548" uniqueCount="514">
  <si>
    <t>Administering Agency</t>
  </si>
  <si>
    <t># Boards</t>
  </si>
  <si>
    <t>Percentage of Women</t>
  </si>
  <si>
    <t>Accident Compensation Corporation</t>
  </si>
  <si>
    <t>Department of Conservation</t>
  </si>
  <si>
    <t>Department of Corrections</t>
  </si>
  <si>
    <t>Department of Internal Affairs</t>
  </si>
  <si>
    <t>Department of Prime Minister and Cabinet</t>
  </si>
  <si>
    <t>Land Information New Zealand</t>
  </si>
  <si>
    <t>Ministry for Culture and Heritage</t>
  </si>
  <si>
    <t>Ministry for Primary Industries</t>
  </si>
  <si>
    <t>Ministry for the Environment</t>
  </si>
  <si>
    <t>Ministry for Pacific Peoples</t>
  </si>
  <si>
    <t>Ministry for Women</t>
  </si>
  <si>
    <t>Ministry of Business, Innovation and Employment</t>
  </si>
  <si>
    <t>Ministry of Education</t>
  </si>
  <si>
    <t>Ministry of Foreign Affairs and Trade</t>
  </si>
  <si>
    <t>Ministry of Health</t>
  </si>
  <si>
    <t>Ministry of Justice</t>
  </si>
  <si>
    <t>Ministry of Social Development</t>
  </si>
  <si>
    <t>Ministry of Transport</t>
  </si>
  <si>
    <t>New Zealand Defence Force</t>
  </si>
  <si>
    <t>Office of the Prime Minister's Science Advisory Committee</t>
  </si>
  <si>
    <t>Parliamentary Counsel Office</t>
  </si>
  <si>
    <t>Te Puni Kōkiri</t>
  </si>
  <si>
    <t>Tertiary Education Commission</t>
  </si>
  <si>
    <t>Treasury</t>
  </si>
  <si>
    <t>Summary Table by Ministerial Portfolio</t>
  </si>
  <si>
    <t>Ministerial Portfolio</t>
  </si>
  <si>
    <t>Boards</t>
  </si>
  <si>
    <t>Prime Minister</t>
  </si>
  <si>
    <t>Minister for ACC</t>
  </si>
  <si>
    <t>Minister for Arts, Culture and Heritage</t>
  </si>
  <si>
    <t>Attorney-General</t>
  </si>
  <si>
    <t>Minister of Commerce and Consumer Affairs</t>
  </si>
  <si>
    <t>Minister for Communications</t>
  </si>
  <si>
    <t>Minister for the Community and Voluntary Sector</t>
  </si>
  <si>
    <t>Minister of Conservation</t>
  </si>
  <si>
    <t>Minister of Corrections</t>
  </si>
  <si>
    <t>Minister of Defence</t>
  </si>
  <si>
    <t>Minister for Disability Issues</t>
  </si>
  <si>
    <t>Minister Responsible for the Earthquake Commission</t>
  </si>
  <si>
    <t>Minister for Economic Development</t>
  </si>
  <si>
    <t>Minister of Education</t>
  </si>
  <si>
    <t>Minister of Energy and Resources</t>
  </si>
  <si>
    <t>Minister for the Environment</t>
  </si>
  <si>
    <t>Minister for Ethnic Communities</t>
  </si>
  <si>
    <t>Minister of Finance</t>
  </si>
  <si>
    <t>Minister for Food Safety</t>
  </si>
  <si>
    <t>Minister of Foreign Affairs</t>
  </si>
  <si>
    <t>Minister of Health</t>
  </si>
  <si>
    <t>Minister Responsible for HNZC</t>
  </si>
  <si>
    <t>Minister of Internal Affairs</t>
  </si>
  <si>
    <t>Minister of Justice</t>
  </si>
  <si>
    <t>Minister for Land Information</t>
  </si>
  <si>
    <t>Minister of Local Government</t>
  </si>
  <si>
    <t>Minister for Māori Development</t>
  </si>
  <si>
    <t>Minister of Pacific Peoples</t>
  </si>
  <si>
    <t>Minister for Primary Industries</t>
  </si>
  <si>
    <t>Minister for Racing</t>
  </si>
  <si>
    <t>Minister of Science and Innovation</t>
  </si>
  <si>
    <t>Minister for Small Business</t>
  </si>
  <si>
    <t>Minister for Social Development</t>
  </si>
  <si>
    <t>Minister for Social Housing</t>
  </si>
  <si>
    <t>Minister for Sport and Recreation</t>
  </si>
  <si>
    <t>Minister for State Owned Enterprises</t>
  </si>
  <si>
    <t>Minister for Tertiary Education, Skills and Employment</t>
  </si>
  <si>
    <t>Minister of Tourism</t>
  </si>
  <si>
    <t>Minister of Transport</t>
  </si>
  <si>
    <t>Minister for Treaty of Waitangi Negotiations</t>
  </si>
  <si>
    <t>Minister of Veterans' Affairs</t>
  </si>
  <si>
    <t>Minister for Whānau Ora</t>
  </si>
  <si>
    <t>Minister for Women</t>
  </si>
  <si>
    <t>Minister of Workplace Relations and Safety</t>
  </si>
  <si>
    <t>Board or Committee (by Agency)</t>
  </si>
  <si>
    <t>Motorcycle Safety Advisory Council</t>
  </si>
  <si>
    <t>Auckland Conservation Board</t>
  </si>
  <si>
    <t>Bay of Plenty Conservation Board</t>
  </si>
  <si>
    <t>Canterbury Aoraki Conservation Board</t>
  </si>
  <si>
    <t>Chatham Islands Conservation Board</t>
  </si>
  <si>
    <t>East Coast / Hawke's Bay Conservation Board</t>
  </si>
  <si>
    <t>Game Animal Council</t>
  </si>
  <si>
    <t>Hauraki Gulf Forum</t>
  </si>
  <si>
    <t>Kaikoura Marine Guardians</t>
  </si>
  <si>
    <t>Nature Heritage Fund Committee</t>
  </si>
  <si>
    <t>Nelson/Marlborough Conservation Board</t>
  </si>
  <si>
    <t>New Zealand Conservation Authority</t>
  </si>
  <si>
    <t>New Zealand Game Bird Habitat Trust Board</t>
  </si>
  <si>
    <t>Nga Whenua Rahui Komiti</t>
  </si>
  <si>
    <t>Ngāti Awa Joint Management Committee</t>
  </si>
  <si>
    <t>Northland Conservation Board</t>
  </si>
  <si>
    <t>Otago Conservation Board</t>
  </si>
  <si>
    <t>Queen Elizabeth II National Trust Board</t>
  </si>
  <si>
    <t>Southland Conservation Board</t>
  </si>
  <si>
    <t>Taranaki/Whanganui Conservation Board</t>
  </si>
  <si>
    <t>Te Hiku o Te Ika Conservation Board</t>
  </si>
  <si>
    <t>Te Tatau Pounamu o Te Awa o Te Atua (Ngāti Awa and Ngāti Tūwharetoa Joint Advisory Committee)</t>
  </si>
  <si>
    <t>Te Urewera Board</t>
  </si>
  <si>
    <t>Tongariro/Taupo Conservation Board</t>
  </si>
  <si>
    <t>Waikato Conservation Board</t>
  </si>
  <si>
    <t>Wellington Conservation Board</t>
  </si>
  <si>
    <t>West Coast/Tai Poutini Conservation Board</t>
  </si>
  <si>
    <t>Community Impact Forum</t>
  </si>
  <si>
    <t>Social Impact Fund Allocation Committee</t>
  </si>
  <si>
    <t>Archives Council</t>
  </si>
  <si>
    <t>Bay of Plenty Community Trust</t>
  </si>
  <si>
    <t xml:space="preserve">Charities Registration Board </t>
  </si>
  <si>
    <t>Chinese Poll Tax Heritage Trust</t>
  </si>
  <si>
    <t>Community Trust of Mid and South Canterbury</t>
  </si>
  <si>
    <t>Community Trust of Southland</t>
  </si>
  <si>
    <t>Eastern and Central Community Trust</t>
  </si>
  <si>
    <t>Film and Literature Board of Review</t>
  </si>
  <si>
    <t>Film and Video Labelling Body</t>
  </si>
  <si>
    <t>Foundation North</t>
  </si>
  <si>
    <t>Gambling Commission</t>
  </si>
  <si>
    <t>Guardians Kaitiaki of the Alexander Turnbull Library</t>
  </si>
  <si>
    <t>Library and Information Advisory Commission</t>
  </si>
  <si>
    <t>Local Government Commission</t>
  </si>
  <si>
    <t>Lottery Auckland Community Committee</t>
  </si>
  <si>
    <t>Lottery Bay of Plenty/Gisborne Community Committee</t>
  </si>
  <si>
    <t>Lottery Canterbury/Kaikoura Community Committee</t>
  </si>
  <si>
    <t>Lottery Community Facilities Committee</t>
  </si>
  <si>
    <t>Lottery Community Sector Research Committee</t>
  </si>
  <si>
    <t>Lottery Hawke's Bay Community Committee</t>
  </si>
  <si>
    <t>Lottery Health Research Committee</t>
  </si>
  <si>
    <t>Lottery Individuals with Disabilities Committee</t>
  </si>
  <si>
    <t>Lottery Manawatu / Whanganui Community Committee</t>
  </si>
  <si>
    <t>Lottery Marae Heritage and Facilities Committee</t>
  </si>
  <si>
    <t>Lottery National Community Committee</t>
  </si>
  <si>
    <t>Lottery Northland Community Committee</t>
  </si>
  <si>
    <t>Lottery Otago / Southland Community Committee</t>
  </si>
  <si>
    <t>Lottery Outdoor Safety Committee</t>
  </si>
  <si>
    <t>Lottery Significant Projects Fund</t>
  </si>
  <si>
    <t>Lottery Taranaki Community Committee</t>
  </si>
  <si>
    <t>Lottery Waikato Community Committee</t>
  </si>
  <si>
    <t>Lottery Wellington / Wairarapa Community Committee</t>
  </si>
  <si>
    <t>Lottery West Coast / Nelson-Marlborough Community Committee</t>
  </si>
  <si>
    <t>New Zealand Fire Service Commission</t>
  </si>
  <si>
    <t>New Zealand Lottery Grants Board</t>
  </si>
  <si>
    <t>New Zealand Racing Board</t>
  </si>
  <si>
    <t>Office of Film and Literature Classification</t>
  </si>
  <si>
    <t>Otago Community Trust</t>
  </si>
  <si>
    <t>Pacific Development and Conservation Trust</t>
  </si>
  <si>
    <t>Racing Safety Development Fund Industry Working Group</t>
  </si>
  <si>
    <t>Rātā Foundation</t>
  </si>
  <si>
    <t>Rural Fire Mediators Panel</t>
  </si>
  <si>
    <t>The West Coast Community Trust</t>
  </si>
  <si>
    <t>Trust Waikato</t>
  </si>
  <si>
    <t>TSB Community Trust</t>
  </si>
  <si>
    <t>Wellington Community Trust</t>
  </si>
  <si>
    <t>Whanganui Community Foundation</t>
  </si>
  <si>
    <t>Winston Churchill Memorial Trust Board</t>
  </si>
  <si>
    <t>Commissioner of Security Warrants</t>
  </si>
  <si>
    <t>Cadastral Surveyors Licensing Board of New Zealand</t>
  </si>
  <si>
    <t>New Zealand Geographic Board</t>
  </si>
  <si>
    <t>Valuers Registration Board</t>
  </si>
  <si>
    <t>Arts Council of New Zealand Toi Aotearoa</t>
  </si>
  <si>
    <t>Broadcasting Commission (NZ on Air)</t>
  </si>
  <si>
    <t>Broadcasting Standards Authority</t>
  </si>
  <si>
    <t>Drug Free Sport New Zealand</t>
  </si>
  <si>
    <t>Heritage New Zealand Pouhere Taonga</t>
  </si>
  <si>
    <t>Māori Heritage Council (of Heritage New Zealand Pouhere Taonga)</t>
  </si>
  <si>
    <t>Museum of New Zealand Te Papa Tongarewa</t>
  </si>
  <si>
    <t>National Pacific Radio Trust (NPRT)</t>
  </si>
  <si>
    <t>National War Memorial Advisory Council</t>
  </si>
  <si>
    <t>New Zealand Film Commission</t>
  </si>
  <si>
    <t>New Zealand Symphony Orchestra (NZSO)</t>
  </si>
  <si>
    <t>Screen Advisory Board</t>
  </si>
  <si>
    <t>Sport and Recreation New Zealand (Sport NZ)</t>
  </si>
  <si>
    <t>Sports Tribunal of New Zealand</t>
  </si>
  <si>
    <t>Agricultural and Marketing Research and Development Trust (AGMARDT)</t>
  </si>
  <si>
    <t>Biosecurity Ministerial Advisory Committee</t>
  </si>
  <si>
    <t>National Animal Ethics Advisory Committee (NAEAC)</t>
  </si>
  <si>
    <t>National Animal Welfare Advisory Committee (NAWAC)</t>
  </si>
  <si>
    <t>New Zealand Dairy Core Database Access Panel</t>
  </si>
  <si>
    <t>New Zealand Horticulture Export Authority (NZHEA)</t>
  </si>
  <si>
    <t>New Zealand Meat Board</t>
  </si>
  <si>
    <t>New Zealand Pork Industry Board</t>
  </si>
  <si>
    <t>New Zealand Walking Access Commission</t>
  </si>
  <si>
    <t>Taratahi Agricultural Training Centre (Wairarapa) Trust Board</t>
  </si>
  <si>
    <t>Telford Farm Training Institute</t>
  </si>
  <si>
    <t>Veterinary Council of New Zealand</t>
  </si>
  <si>
    <t>Auckland Unitary Plan Hearings Panel</t>
  </si>
  <si>
    <t>Environmental Protection Authority (EPA)</t>
  </si>
  <si>
    <t>Fiordland Marine Guardians</t>
  </si>
  <si>
    <t>Waikato River Authority</t>
  </si>
  <si>
    <t>Waste Advisory Board</t>
  </si>
  <si>
    <t>Pacific Business Trust</t>
  </si>
  <si>
    <t>Pasifika Education Centre</t>
  </si>
  <si>
    <t>Accreditation Council</t>
  </si>
  <si>
    <t>Banking Ombudsman Scheme Board</t>
  </si>
  <si>
    <t>Building Practitioners Board</t>
  </si>
  <si>
    <t>Callaghan Innovation Board</t>
  </si>
  <si>
    <t>Callaghan Innovation Stakeholder Advisory Group</t>
  </si>
  <si>
    <t>Chartered Professional Engineers Council</t>
  </si>
  <si>
    <t>Christchurch Stadium Trust Board</t>
  </si>
  <si>
    <t>Commerce Commission</t>
  </si>
  <si>
    <t>Commerce Commission - Cease and Desist Commissioners</t>
  </si>
  <si>
    <t>Commerce Commission - Telecommunications Commissioner</t>
  </si>
  <si>
    <t>Copyright Tribunal</t>
  </si>
  <si>
    <t>Disciplinary Committee under the Financial Advisers Act</t>
  </si>
  <si>
    <t>Eden Park Trust Board</t>
  </si>
  <si>
    <t>Electrical Workers Registration Board</t>
  </si>
  <si>
    <t>Electricity Rulings Panel</t>
  </si>
  <si>
    <t>Employment Relations Authority</t>
  </si>
  <si>
    <t>Engineering Associates Registration Board</t>
  </si>
  <si>
    <t>Equal Employment Opportunities Trust</t>
  </si>
  <si>
    <t>External Reporting Board</t>
  </si>
  <si>
    <t>Fairway Resolution Limited</t>
  </si>
  <si>
    <t>Financial Markets Authority</t>
  </si>
  <si>
    <t>Gas Rulings Panel</t>
  </si>
  <si>
    <t>Joint Accreditation System of Australia and New Zealand (JAS-ANZ)</t>
  </si>
  <si>
    <t>Major Events Investment Panel</t>
  </si>
  <si>
    <t>Maori Economic Development Advisory Board</t>
  </si>
  <si>
    <t>Marsden Fund Council</t>
  </si>
  <si>
    <t>Motor Vehicle Disputes Tribunal</t>
  </si>
  <si>
    <t>New Zealand Māori Arts and Crafts Institute</t>
  </si>
  <si>
    <t>New Zealand Registered Architects Board</t>
  </si>
  <si>
    <t>New Zealand Tourism Board</t>
  </si>
  <si>
    <t>Nga Haeranga - the New Zealand Cycle Trail Incorporated</t>
  </si>
  <si>
    <t>Plumbers, Gasfitters and Drainlayers Board</t>
  </si>
  <si>
    <t>Remuneration Authority</t>
  </si>
  <si>
    <t xml:space="preserve">Retirement Commissioner </t>
  </si>
  <si>
    <t>Small Business Development Group</t>
  </si>
  <si>
    <t>State Housing Appeals Authority</t>
  </si>
  <si>
    <t>Takeovers Panel</t>
  </si>
  <si>
    <t>Telecommunications Dispute Resolution Service Council</t>
  </si>
  <si>
    <t>The Electricity Authority</t>
  </si>
  <si>
    <t>The Energy Efficiency and Conservation Authority (EECA)</t>
  </si>
  <si>
    <t>WorkSafe New Zealand</t>
  </si>
  <si>
    <t>Careers New Zealand</t>
  </si>
  <si>
    <t>Education Council of Aotearoa New Zealand</t>
  </si>
  <si>
    <t>Education New Zealand (ENZ)</t>
  </si>
  <si>
    <t>New Zealand Council for Educational Research</t>
  </si>
  <si>
    <t>New Zealand National Commission for UNESCO</t>
  </si>
  <si>
    <t>New Zealand Qualifications Authority (NZQA)</t>
  </si>
  <si>
    <t>Ngarimu VC and 28th (Māori) Battalion Memorial Scholarship Fund Board</t>
  </si>
  <si>
    <t>Otaki and Porirua Trusts Board</t>
  </si>
  <si>
    <t>Te Aho o Te Kura Pounamu (Correspondence School) Board of Trustees</t>
  </si>
  <si>
    <t>Tertiary Education Commission (TEC)</t>
  </si>
  <si>
    <t>APEC Business Advisory Council (ABAC)</t>
  </si>
  <si>
    <t>Asia New Zealand Foundation</t>
  </si>
  <si>
    <t>Board of Management of New Zealand Antarctic Institute (Antarctica New Zealand)</t>
  </si>
  <si>
    <t>Fulbright New Zealand Board</t>
  </si>
  <si>
    <t>New Zealand Commissioner to the International Whaling Commission</t>
  </si>
  <si>
    <t>New Zealand National Group in the Permanent Court of Arbitration</t>
  </si>
  <si>
    <t>New Zealand/France Friendship Fund (New Zealand Board)</t>
  </si>
  <si>
    <t>Pacific Cooperation Foundation</t>
  </si>
  <si>
    <t>Public Advisory Committee on Disarmament and Arms Control (PACDAC)</t>
  </si>
  <si>
    <t>Tokelau International Trust Fund Board of Trustees</t>
  </si>
  <si>
    <t>Advisory Committee on Assisted Reproductive Technologies (ACART)</t>
  </si>
  <si>
    <t>Auckland District Health Board</t>
  </si>
  <si>
    <t>Bay of Plenty District Health Board</t>
  </si>
  <si>
    <t>Canterbury District Health Board</t>
  </si>
  <si>
    <t>Capital and Coast District Health Board</t>
  </si>
  <si>
    <t>Central Health and Disability Ethics Committee</t>
  </si>
  <si>
    <t>Chiropractic Board</t>
  </si>
  <si>
    <t>Counties Manukau District Health Board</t>
  </si>
  <si>
    <t>Dental Council</t>
  </si>
  <si>
    <t>Dietitians Board</t>
  </si>
  <si>
    <t>Ethics Committee on Assisted Reproductive Technologies (ECART)</t>
  </si>
  <si>
    <t>Expert Advisory Committee on Drugs</t>
  </si>
  <si>
    <t>Hawke's Bay District Health Board</t>
  </si>
  <si>
    <t>Health and Disability Commissioner</t>
  </si>
  <si>
    <t>Health Practitioners’ Disciplinary Tribunal</t>
  </si>
  <si>
    <t>Health Promotion Agency</t>
  </si>
  <si>
    <t>Health Quality and Safety Commission</t>
  </si>
  <si>
    <t>Health Research Council</t>
  </si>
  <si>
    <t>Health Workforce New Zealand Board</t>
  </si>
  <si>
    <t>Hutt Valley District Health Board</t>
  </si>
  <si>
    <t>Lakes District Health Board</t>
  </si>
  <si>
    <t>Medical Council of New Zealand</t>
  </si>
  <si>
    <t>Medical Radiation Technologists Board</t>
  </si>
  <si>
    <t>Medical Sciences Council of New Zealand</t>
  </si>
  <si>
    <t>Mental Health Review Tribunal</t>
  </si>
  <si>
    <t>MidCentral District Health Board</t>
  </si>
  <si>
    <t>Midwifery Council</t>
  </si>
  <si>
    <t>National Ethics Advisory Committee (NEAC)</t>
  </si>
  <si>
    <t>National Kaitiaki Group</t>
  </si>
  <si>
    <t>Nelson Marlborough District Health Board</t>
  </si>
  <si>
    <t>New Zealand Blood Service</t>
  </si>
  <si>
    <t>Northern A Health and Disability Ethics Committee</t>
  </si>
  <si>
    <t>Northern B Health and Disability Ethics Committee</t>
  </si>
  <si>
    <t>Northland District Health Board</t>
  </si>
  <si>
    <t>Nursing Council of New Zealand</t>
  </si>
  <si>
    <t>Occupational Therapy Board</t>
  </si>
  <si>
    <t>Optometrists and Dispensing Opticians Board</t>
  </si>
  <si>
    <t>Osteopathic Council</t>
  </si>
  <si>
    <t>Pharmaceutical Management Agency (PHARMAC)</t>
  </si>
  <si>
    <t>Pharmacy Council</t>
  </si>
  <si>
    <t>Physiotherapy Board</t>
  </si>
  <si>
    <t>Podiatrists Board</t>
  </si>
  <si>
    <t>Psychoactive Substances Appeals Committee</t>
  </si>
  <si>
    <t>Psychologists Board</t>
  </si>
  <si>
    <t>South Canterbury District Health Board</t>
  </si>
  <si>
    <t>Southern District Health Board</t>
  </si>
  <si>
    <t>Southern Health and Disability Ethics Committee</t>
  </si>
  <si>
    <t>Tairawhiti District Health Board</t>
  </si>
  <si>
    <t>Taranaki District Health Board</t>
  </si>
  <si>
    <t>Waikato District Health Board</t>
  </si>
  <si>
    <t>Wairarapa District Health Board</t>
  </si>
  <si>
    <t>Waitemata District Health Board</t>
  </si>
  <si>
    <t>West Coast District Health Board</t>
  </si>
  <si>
    <t>Whanganui District Health Board</t>
  </si>
  <si>
    <t>Abortion Supervisory Committee</t>
  </si>
  <si>
    <t>Accident Compensation Appeal Authority</t>
  </si>
  <si>
    <t>Additional Members of the High Court - Land Valuation</t>
  </si>
  <si>
    <t>Alcohol Regulatory and Licensing Authority</t>
  </si>
  <si>
    <t>Chief Coroner</t>
  </si>
  <si>
    <t>Chief Victims Advisor to Government</t>
  </si>
  <si>
    <t>Coroners</t>
  </si>
  <si>
    <t>Criminal Justice Reimbursement Assessor</t>
  </si>
  <si>
    <t>Customs Appeal Authority</t>
  </si>
  <si>
    <t>Director - Human Rights Proceedings</t>
  </si>
  <si>
    <t>Electoral Commission</t>
  </si>
  <si>
    <t>Environment Court</t>
  </si>
  <si>
    <t>Human Rights Commission</t>
  </si>
  <si>
    <t>Human Rights Review Tribunal</t>
  </si>
  <si>
    <t>Immigration Advisers Complaints and Disciplinary Tribunal</t>
  </si>
  <si>
    <t>Immigration and Protection Tribunal</t>
  </si>
  <si>
    <t>Immigration and Protection Tribunal Chair</t>
  </si>
  <si>
    <t>Independent Police Conduct Authority</t>
  </si>
  <si>
    <t>International Centre for Settlement of Investment Disputes Panel of Arbitrators</t>
  </si>
  <si>
    <t>Judicial Complaints Lay Observer</t>
  </si>
  <si>
    <t>Judicial Conduct Commissioner</t>
  </si>
  <si>
    <t xml:space="preserve">Land Valuation Tribunal - Auckland </t>
  </si>
  <si>
    <t>Land Valuation Tribunal - Gisborne</t>
  </si>
  <si>
    <t>Land Valuation Tribunal - Hawke's Bay</t>
  </si>
  <si>
    <t>Land Valuation Tribunal - Marlborough</t>
  </si>
  <si>
    <t>Land Valuation Tribunal - Nelson</t>
  </si>
  <si>
    <t>Land Valuation Tribunal - North Auckland</t>
  </si>
  <si>
    <t>Land Valuation Tribunal - North Canterbury</t>
  </si>
  <si>
    <t>Land Valuation Tribunal - Otago</t>
  </si>
  <si>
    <t>Land Valuation Tribunal - Palmerston North</t>
  </si>
  <si>
    <t>Land Valuation Tribunal - South Canterbury</t>
  </si>
  <si>
    <t>Land Valuation Tribunal - Southland</t>
  </si>
  <si>
    <t>Land Valuation Tribunal - Taranaki</t>
  </si>
  <si>
    <t>Land Valuation Tribunal - Waikato No 1</t>
  </si>
  <si>
    <t>Land Valuation Tribunal - Waikato No 2</t>
  </si>
  <si>
    <t>Land Valuation Tribunal - Waikato No 4</t>
  </si>
  <si>
    <t>Land Valuation Tribunal - Wanganui</t>
  </si>
  <si>
    <t>Land Valuation Tribunal - Wellington No 1</t>
  </si>
  <si>
    <t xml:space="preserve">Land Valuation Tribunal - Wellington No 2 </t>
  </si>
  <si>
    <t>Land Valuation Tribunal - Westland</t>
  </si>
  <si>
    <t>Law Commission</t>
  </si>
  <si>
    <t>(Legal Aid) Review Authority</t>
  </si>
  <si>
    <t>Legal Aid Tribunal</t>
  </si>
  <si>
    <t>Legal Complaints Review Officer</t>
  </si>
  <si>
    <t>New Zealand Lawyers and Conveyancers Disciplinary Tribunal</t>
  </si>
  <si>
    <t>New Zealand Parole Board</t>
  </si>
  <si>
    <t>Principal Disputes Referee</t>
  </si>
  <si>
    <t>Principal Tenancy Adjudicator</t>
  </si>
  <si>
    <t>Privacy Commissioner</t>
  </si>
  <si>
    <t>Private Security Personnel Licensing Authority</t>
  </si>
  <si>
    <t>Real Estate Agents Authority</t>
  </si>
  <si>
    <t>Real Estate Agents Disciplinary Tribunal</t>
  </si>
  <si>
    <t>Representation Commission</t>
  </si>
  <si>
    <t>Secondhand Dealers and Pawnbrokers' Licensing Authority</t>
  </si>
  <si>
    <t>Taxation Review Authorities</t>
  </si>
  <si>
    <t>Trans-Tasman Occupations Authority</t>
  </si>
  <si>
    <t>Visiting Justices</t>
  </si>
  <si>
    <t>Weathertight Homes Tribunal</t>
  </si>
  <si>
    <t>Wharerata Forest Ltd</t>
  </si>
  <si>
    <t>Children's Commissioner</t>
  </si>
  <si>
    <t>Epuni Care and Protection Grievance Panel</t>
  </si>
  <si>
    <t>Korowai Manaaki Youth Justice Grievance Panel</t>
  </si>
  <si>
    <t>New Zealand Artificial Limb Board</t>
  </si>
  <si>
    <t>Social Security Appeal Authority</t>
  </si>
  <si>
    <t>Social Workers Complaints and Disciplinary Tribunal</t>
  </si>
  <si>
    <t>Social Workers Registration Board</t>
  </si>
  <si>
    <t>Student Allowance Appeal Authority</t>
  </si>
  <si>
    <t>Te Au rere a Te Tonga Youth Justice Grievance Panel</t>
  </si>
  <si>
    <t>Te Maioha o Parekarangi Youth Justice Residence Grievance Panel</t>
  </si>
  <si>
    <t>Te Oranga Care and Protection Grievance Panel</t>
  </si>
  <si>
    <t>Te Poutama Arahi Rangatahi Grievance Panel</t>
  </si>
  <si>
    <t>Te Puna Wai o Tuhinapo Youth Justice Grievance Panel</t>
  </si>
  <si>
    <t>Whakatakapokai Care and Protection Grievance Panel</t>
  </si>
  <si>
    <t>Civil Aviation Authority - Medical Convener and Deputy Convener</t>
  </si>
  <si>
    <t>Maritime Appeal Authority</t>
  </si>
  <si>
    <t>Maritime New Zealand</t>
  </si>
  <si>
    <t>New Zealand Transport Agency</t>
  </si>
  <si>
    <t>Oil Pollution Advisory Committee</t>
  </si>
  <si>
    <t>Transport Accident Investigation Commission</t>
  </si>
  <si>
    <t>Territorial Forces Employer Support Council (Defence Employer Support Council)</t>
  </si>
  <si>
    <t>Veteran's Advisory Board</t>
  </si>
  <si>
    <t>Veteran's Entitlements Appeal Board</t>
  </si>
  <si>
    <t>Veteran's Health Advisory Panel</t>
  </si>
  <si>
    <t>Prime Minister's Science Advisory Committee</t>
  </si>
  <si>
    <t>Committee of Revision Bill Certifiers</t>
  </si>
  <si>
    <t>Māori Television Service</t>
  </si>
  <si>
    <t>Māori Trustee</t>
  </si>
  <si>
    <t>Te Reo Whakapuaki Irirangi (Te Māngai Pāho)</t>
  </si>
  <si>
    <t>Te Taura Whiri i Te Reo Māori (Māori Language Commission)</t>
  </si>
  <si>
    <t>Waitangi Tribunal</t>
  </si>
  <si>
    <t>Whānau Ora Partnership Group</t>
  </si>
  <si>
    <t>Auckland University of Technology Council</t>
  </si>
  <si>
    <t>Eastern Institute of Technology Council</t>
  </si>
  <si>
    <t>Lincoln University Council</t>
  </si>
  <si>
    <t>Manukau Institute of Technology Council</t>
  </si>
  <si>
    <t>Massey University Council</t>
  </si>
  <si>
    <t>Nelson Marlborough Institute of Technology Council</t>
  </si>
  <si>
    <t>Northland Polytechnic Council</t>
  </si>
  <si>
    <t>Otago Polytechnic Council</t>
  </si>
  <si>
    <t>Southern Institute of Technology Council</t>
  </si>
  <si>
    <t>Tai Poutini Polytechnic Council</t>
  </si>
  <si>
    <t>Te Wānanga o Aotearoa Council</t>
  </si>
  <si>
    <t>Te Wānanga o Raukawa Council</t>
  </si>
  <si>
    <t>Te Whare Wānanga o Awanuiārangi Council</t>
  </si>
  <si>
    <t>The Open Polytechnic of New Zealand Council</t>
  </si>
  <si>
    <t>UNITEC New Zealand Council</t>
  </si>
  <si>
    <t>Universal College of Learning (UCOL) Council</t>
  </si>
  <si>
    <t>University of Auckland Council</t>
  </si>
  <si>
    <t>University of Canterbury Council</t>
  </si>
  <si>
    <t>University of Otago Council</t>
  </si>
  <si>
    <t>University of Waikato Council</t>
  </si>
  <si>
    <t>Victoria University of Wellington Council</t>
  </si>
  <si>
    <t>Waikato Institute of Technology (Wintec) Council</t>
  </si>
  <si>
    <t>Wellington Institute of Technology (WelTec) and Whitireia Community Polytechnic Combined Council</t>
  </si>
  <si>
    <t>Western Institute of Technology at Taranaki (WITT) Council</t>
  </si>
  <si>
    <t>Accident Compensation Corporation (ACC) Board</t>
  </si>
  <si>
    <t>AgResearch Ltd</t>
  </si>
  <si>
    <t>Airways Corporation of New Zealand Ltd</t>
  </si>
  <si>
    <t>Animal Control Products Ltd</t>
  </si>
  <si>
    <t>AsureQuality Ltd</t>
  </si>
  <si>
    <t>Christchurch International Airport</t>
  </si>
  <si>
    <t>Crown Asset Management Ltd</t>
  </si>
  <si>
    <t>Crown Fibre Holdings Ltd</t>
  </si>
  <si>
    <t>Crown Forestry Rental Trust</t>
  </si>
  <si>
    <t>Crown Irrigation Investments Ltd</t>
  </si>
  <si>
    <t>Dunedin International Airport Ltd</t>
  </si>
  <si>
    <t>Earthquake Commission</t>
  </si>
  <si>
    <t>Education Payroll Ltd</t>
  </si>
  <si>
    <t>Genesis Energy Ltd</t>
  </si>
  <si>
    <t>Government Superannuation Appeals Board</t>
  </si>
  <si>
    <t>Government Superannuation Fund Authority</t>
  </si>
  <si>
    <t>Guardians of New Zealand Superannuation</t>
  </si>
  <si>
    <t>Hawke's Bay Airport Ltd</t>
  </si>
  <si>
    <t>Housing New Zealand Corporation</t>
  </si>
  <si>
    <t>Institute of Environmental Science and Research Ltd</t>
  </si>
  <si>
    <t>Institute of Geological and Nuclear Sciences Ltd</t>
  </si>
  <si>
    <t>KiwiRail Holdings Ltd</t>
  </si>
  <si>
    <t>Kordia Group Ltd</t>
  </si>
  <si>
    <t>Landcare Research New Zealand Ltd</t>
  </si>
  <si>
    <t>Landcorp Farming Ltd</t>
  </si>
  <si>
    <t>Meridian Energy Ltd</t>
  </si>
  <si>
    <t>Meteorological Service of New Zealand Ltd</t>
  </si>
  <si>
    <t>National Infrastructure Advisory Board</t>
  </si>
  <si>
    <t>National Institute of Water and Atmospheric Research Ltd</t>
  </si>
  <si>
    <t>National Provident Fund</t>
  </si>
  <si>
    <t>Network for Learning Ltd</t>
  </si>
  <si>
    <t>New Zealand Lotteries Commission</t>
  </si>
  <si>
    <t>New Zealand Post Ltd</t>
  </si>
  <si>
    <t>New Zealand Productivity Commission</t>
  </si>
  <si>
    <t>New Zealand Railways Corporation</t>
  </si>
  <si>
    <t>New Zealand Venture Investment Fund</t>
  </si>
  <si>
    <t>Nominating Committee for the Guardians of the New Zealand Superannuation Fund</t>
  </si>
  <si>
    <t>Public Trust</t>
  </si>
  <si>
    <t>Quotable Value Ltd</t>
  </si>
  <si>
    <t>Radio New Zealand Ltd</t>
  </si>
  <si>
    <t>Research and Education Advanced Network New Zealand Ltd</t>
  </si>
  <si>
    <t>Reserve Bank of New Zealand</t>
  </si>
  <si>
    <t>Solid Energy New Zealand Ltd</t>
  </si>
  <si>
    <t>Southern Response Earthquake Services Ltd</t>
  </si>
  <si>
    <t>Tamaki Redevelopment Company Ltd</t>
  </si>
  <si>
    <t>Television New Zealand Ltd</t>
  </si>
  <si>
    <t>The New Zealand Institute for Plant &amp; Food Research Ltd</t>
  </si>
  <si>
    <t>Transpower New Zealand Ltd</t>
  </si>
  <si>
    <r>
      <t>M</t>
    </r>
    <r>
      <rPr>
        <sz val="10"/>
        <rFont val="Calibri"/>
        <family val="2"/>
      </rPr>
      <t>ā</t>
    </r>
    <r>
      <rPr>
        <sz val="10"/>
        <rFont val="Arial"/>
        <family val="2"/>
      </rPr>
      <t>ori ICT Development Fund Expert Advisory Group</t>
    </r>
  </si>
  <si>
    <t>Food Standards Australia New Zealand Board</t>
  </si>
  <si>
    <t>Ministerial Appointed Members</t>
  </si>
  <si>
    <t>Women Ministerial Appointed Members</t>
  </si>
  <si>
    <t>Women Ministerial  Appointed Members</t>
  </si>
  <si>
    <t>Not Allocated</t>
  </si>
  <si>
    <t>The stocktake is dated 31 December 2016.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</si>
  <si>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2016 Gender Stocktake of State Sector Boards and Committees</t>
  </si>
  <si>
    <t>Minister for Building and Construction</t>
  </si>
  <si>
    <t>Minister Supporting Greater Christchurch Regeneration</t>
  </si>
  <si>
    <t>Results Listed by Administering Agency</t>
  </si>
  <si>
    <t>Aotea Conservation Park Advisory Committee</t>
  </si>
  <si>
    <t>Predator Free 2050 Ltd</t>
  </si>
  <si>
    <t>Te Poari Whakahaere o Taupo-Nui-a-Tia Taupo-Nui-a-Tia Management Board</t>
  </si>
  <si>
    <t>Lottery Environment and Heritage Committee</t>
  </si>
  <si>
    <t>Inspector-General of Intelligence and Security</t>
  </si>
  <si>
    <t>Inspector General of Intelligence and Security: Inspector-General's Advisory Panel</t>
  </si>
  <si>
    <t>Orton Bradley Park Board</t>
  </si>
  <si>
    <t>Heritage Earthquake Incentive Programme (Heritage EQUIP) Expert Advisory Panel</t>
  </si>
  <si>
    <t>Tūpuna Maunga O Tāmaki Makaurau Authority</t>
  </si>
  <si>
    <t>Environment Canterbury Regional Council (Kaunihera Taiao ki Waitaha)</t>
  </si>
  <si>
    <t>Minister for Pacific Peoples Advisory Council</t>
  </si>
  <si>
    <t>Ministry for Primary Industries Primary Growth Partnership Investment Advisory Panel</t>
  </si>
  <si>
    <t xml:space="preserve">National Advisory Council on the Employment of Women </t>
  </si>
  <si>
    <t>CERT Establishment Advisory Board</t>
  </si>
  <si>
    <t xml:space="preserve">Ministry of Business, Innovation and Employment Science Board </t>
  </si>
  <si>
    <t>New Zealand Standards Approval Board</t>
  </si>
  <si>
    <t>New Zealand Story Advisory Board</t>
  </si>
  <si>
    <t>New Zealand Trade and Enterprise</t>
  </si>
  <si>
    <t>Pacific Education Foundation</t>
  </si>
  <si>
    <t>Partnerships Schools Kura Hourua Authorisation Board</t>
  </si>
  <si>
    <t>Psychotherapists Board of Aotearoa New Zealand</t>
  </si>
  <si>
    <t>Public Protection Order Review Panel</t>
  </si>
  <si>
    <t>New Zealand Sign Language Board</t>
  </si>
  <si>
    <t>Puketai Care and Protection Grievance Panel</t>
  </si>
  <si>
    <t>Social Policy and Evaluation Research Unit (Superu) / Families Commission</t>
  </si>
  <si>
    <t>Vulverable Children's Board</t>
  </si>
  <si>
    <t xml:space="preserve">Civil Aviation Authority </t>
  </si>
  <si>
    <t>Vietnam Veterans and Their Families Trust</t>
  </si>
  <si>
    <t>Te Mātāwai</t>
  </si>
  <si>
    <t>Ara Institute of Canterbury Council</t>
  </si>
  <si>
    <t>Toi Ohomai Institute of Technology Council</t>
  </si>
  <si>
    <t>Electricity Corporation of New Zealand Ltd (The Residual Company)</t>
  </si>
  <si>
    <t>Mercury New Zealand Ltd</t>
  </si>
  <si>
    <t>New Zealand Forest Research Institute Ltd (trading as Scion)</t>
  </si>
  <si>
    <t>Ōtākaro Ltd</t>
  </si>
  <si>
    <t>Board Data Listed by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</si>
</sst>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b/>
      <sz val="14"/>
      <color theme="1"/>
      <name val="Calibri"/>
      <family val="2"/>
      <scheme val="minor"/>
    </font>
    <font>
      <sz val="8"/>
      <color theme="1"/>
      <name val="Arial"/>
      <family val="2"/>
    </font>
    <font>
      <sz val="12"/>
      <name val="Arial"/>
      <family val="2"/>
    </font>
    <font>
      <b/>
      <sz val="10"/>
      <name val="Arial"/>
      <family val="2"/>
    </font>
    <font>
      <b/>
      <sz val="10"/>
      <color theme="1"/>
      <name val="Arial"/>
      <family val="2"/>
    </font>
    <font>
      <b/>
      <sz val="10"/>
      <name val="Arial Mäori"/>
      <family val="2"/>
    </font>
    <font>
      <sz val="7"/>
      <color theme="1"/>
      <name val="Arial"/>
      <family val="2"/>
    </font>
    <font>
      <b/>
      <sz val="13"/>
      <name val="Arial"/>
      <family val="2"/>
    </font>
    <font>
      <sz val="10"/>
      <name val="Arial"/>
      <family val="2"/>
    </font>
    <font>
      <sz val="10"/>
      <name val="Arial Mäori"/>
      <family val="2"/>
    </font>
    <font>
      <sz val="10"/>
      <name val="Arial Mäori"/>
    </font>
    <font>
      <sz val="10"/>
      <name val="Arial Maori"/>
    </font>
    <font>
      <sz val="10"/>
      <name val="Calibri"/>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2" fillId="0" borderId="0"/>
    <xf numFmtId="0" fontId="2" fillId="0" borderId="0"/>
  </cellStyleXfs>
  <cellXfs count="128">
    <xf numFmtId="0" fontId="0" fillId="0" borderId="0" xfId="0"/>
    <xf numFmtId="0" fontId="3" fillId="0" borderId="0" xfId="1" applyFont="1" applyFill="1" applyBorder="1"/>
    <xf numFmtId="0" fontId="1" fillId="0" borderId="0" xfId="0" applyFont="1" applyAlignment="1">
      <alignment horizontal="center" wrapText="1"/>
    </xf>
    <xf numFmtId="0" fontId="4" fillId="2" borderId="1" xfId="1" applyFont="1" applyFill="1" applyBorder="1" applyAlignment="1">
      <alignment horizontal="center" vertical="center" wrapText="1"/>
    </xf>
    <xf numFmtId="0" fontId="4" fillId="0" borderId="0" xfId="1" applyFont="1" applyFill="1" applyBorder="1"/>
    <xf numFmtId="0" fontId="2" fillId="0" borderId="0" xfId="1" applyFill="1" applyBorder="1"/>
    <xf numFmtId="0" fontId="2" fillId="0" borderId="0" xfId="1" applyFill="1" applyBorder="1" applyProtection="1">
      <protection locked="0"/>
    </xf>
    <xf numFmtId="0" fontId="3" fillId="0" borderId="0" xfId="1" applyFont="1"/>
    <xf numFmtId="0" fontId="2" fillId="0" borderId="0" xfId="1"/>
    <xf numFmtId="0" fontId="4" fillId="2" borderId="5"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0" borderId="0" xfId="1" applyFont="1"/>
    <xf numFmtId="0" fontId="4" fillId="0" borderId="5" xfId="1" applyFont="1" applyFill="1" applyBorder="1" applyAlignment="1">
      <alignment horizontal="left" vertical="center" wrapText="1"/>
    </xf>
    <xf numFmtId="0" fontId="4"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164" fontId="4" fillId="0" borderId="5" xfId="1" applyNumberFormat="1" applyFont="1" applyFill="1" applyBorder="1" applyAlignment="1">
      <alignment horizontal="center" vertical="center" wrapText="1"/>
    </xf>
    <xf numFmtId="0" fontId="2" fillId="0" borderId="0" xfId="1" applyFill="1"/>
    <xf numFmtId="0" fontId="4" fillId="2" borderId="2" xfId="1" applyFont="1" applyFill="1" applyBorder="1" applyAlignment="1">
      <alignment horizontal="left" vertical="center" wrapText="1"/>
    </xf>
    <xf numFmtId="0" fontId="4"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4" fillId="0" borderId="0" xfId="1" applyFont="1" applyFill="1" applyBorder="1" applyAlignment="1">
      <alignment vertical="center" wrapText="1"/>
    </xf>
    <xf numFmtId="0" fontId="4" fillId="0" borderId="1" xfId="1" applyFont="1" applyFill="1" applyBorder="1" applyAlignment="1">
      <alignment horizontal="center"/>
    </xf>
    <xf numFmtId="164" fontId="4" fillId="0" borderId="1" xfId="1" applyNumberFormat="1" applyFont="1" applyFill="1" applyBorder="1" applyAlignment="1">
      <alignment horizontal="center" vertical="center" wrapText="1"/>
    </xf>
    <xf numFmtId="0" fontId="9" fillId="0" borderId="0" xfId="1" applyFont="1"/>
    <xf numFmtId="0" fontId="9" fillId="0" borderId="0" xfId="1" applyFont="1" applyAlignment="1">
      <alignment horizontal="center"/>
    </xf>
    <xf numFmtId="164" fontId="9" fillId="0" borderId="0" xfId="2" applyNumberFormat="1" applyFont="1"/>
    <xf numFmtId="0" fontId="9" fillId="0" borderId="0" xfId="1" applyFont="1" applyAlignment="1">
      <alignment horizontal="left" vertical="center"/>
    </xf>
    <xf numFmtId="0" fontId="9" fillId="0" borderId="0" xfId="1" applyFont="1" applyAlignment="1">
      <alignment horizontal="center" vertical="center"/>
    </xf>
    <xf numFmtId="164" fontId="9" fillId="0" borderId="0" xfId="2" applyNumberFormat="1" applyFont="1" applyAlignment="1">
      <alignment horizontal="center" vertical="center"/>
    </xf>
    <xf numFmtId="0" fontId="9" fillId="0" borderId="0" xfId="1"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Alignment="1">
      <alignment horizontal="center"/>
    </xf>
    <xf numFmtId="0" fontId="4" fillId="0" borderId="6" xfId="1" applyFont="1" applyFill="1" applyBorder="1" applyAlignment="1">
      <alignment horizontal="center"/>
    </xf>
    <xf numFmtId="164" fontId="4" fillId="0" borderId="6" xfId="2" applyNumberFormat="1" applyFont="1" applyFill="1" applyBorder="1" applyAlignment="1">
      <alignment horizontal="center"/>
    </xf>
    <xf numFmtId="0" fontId="9" fillId="0" borderId="0" xfId="1" applyFont="1" applyFill="1" applyAlignment="1"/>
    <xf numFmtId="0" fontId="9" fillId="0" borderId="0" xfId="0" applyNumberFormat="1" applyFont="1" applyFill="1" applyBorder="1" applyAlignment="1">
      <alignment horizontal="center"/>
    </xf>
    <xf numFmtId="164" fontId="9" fillId="0" borderId="0" xfId="2" applyNumberFormat="1" applyFont="1" applyFill="1" applyAlignment="1">
      <alignment horizontal="center"/>
    </xf>
    <xf numFmtId="0" fontId="9" fillId="0" borderId="0" xfId="1" applyFont="1" applyAlignment="1"/>
    <xf numFmtId="164" fontId="9" fillId="0" borderId="0" xfId="2" applyNumberFormat="1"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xf>
    <xf numFmtId="0" fontId="10" fillId="0" borderId="0" xfId="0" applyNumberFormat="1" applyFont="1" applyFill="1" applyBorder="1" applyAlignment="1">
      <alignment horizontal="center"/>
    </xf>
    <xf numFmtId="0" fontId="10" fillId="0" borderId="0" xfId="0" applyFont="1" applyFill="1" applyBorder="1" applyAlignment="1"/>
    <xf numFmtId="0" fontId="11" fillId="0" borderId="0" xfId="3" applyFont="1" applyFill="1" applyBorder="1" applyAlignment="1">
      <alignment wrapText="1"/>
    </xf>
    <xf numFmtId="0" fontId="4" fillId="0" borderId="6" xfId="0" applyFont="1" applyFill="1" applyBorder="1" applyAlignment="1"/>
    <xf numFmtId="0" fontId="4" fillId="0" borderId="6" xfId="0" applyFont="1" applyFill="1" applyBorder="1" applyAlignment="1">
      <alignment horizontal="center"/>
    </xf>
    <xf numFmtId="0" fontId="6" fillId="0" borderId="6" xfId="0" applyFont="1" applyFill="1" applyBorder="1" applyAlignment="1">
      <alignment horizontal="center"/>
    </xf>
    <xf numFmtId="0" fontId="4" fillId="0" borderId="6" xfId="0" applyNumberFormat="1" applyFont="1" applyFill="1" applyBorder="1" applyAlignment="1">
      <alignment horizontal="center"/>
    </xf>
    <xf numFmtId="1" fontId="9" fillId="0" borderId="0" xfId="1" applyNumberFormat="1" applyFont="1" applyFill="1" applyBorder="1" applyAlignment="1">
      <alignment horizontal="center"/>
    </xf>
    <xf numFmtId="164" fontId="9" fillId="0" borderId="0" xfId="1" applyNumberFormat="1" applyFont="1" applyFill="1" applyBorder="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4" applyFont="1" applyFill="1" applyBorder="1" applyAlignment="1">
      <alignment horizontal="center"/>
    </xf>
    <xf numFmtId="0" fontId="9" fillId="0" borderId="0" xfId="4" applyNumberFormat="1" applyFont="1" applyFill="1" applyBorder="1" applyAlignment="1">
      <alignment horizontal="center"/>
    </xf>
    <xf numFmtId="0" fontId="9" fillId="0" borderId="0" xfId="0" applyNumberFormat="1" applyFont="1" applyFill="1" applyBorder="1" applyAlignment="1">
      <alignment horizontal="center" wrapText="1"/>
    </xf>
    <xf numFmtId="0" fontId="10" fillId="0" borderId="0" xfId="0" applyNumberFormat="1" applyFont="1" applyFill="1" applyBorder="1" applyAlignment="1">
      <alignment horizontal="center" wrapText="1"/>
    </xf>
    <xf numFmtId="0" fontId="4" fillId="0" borderId="0" xfId="1" applyFont="1" applyFill="1" applyBorder="1" applyAlignment="1">
      <alignment horizontal="center"/>
    </xf>
    <xf numFmtId="164" fontId="4" fillId="0" borderId="0" xfId="2" applyNumberFormat="1" applyFont="1" applyFill="1" applyBorder="1" applyAlignment="1">
      <alignment horizontal="center"/>
    </xf>
    <xf numFmtId="0" fontId="9" fillId="0" borderId="0" xfId="3" applyFont="1" applyFill="1" applyBorder="1" applyAlignment="1"/>
    <xf numFmtId="0" fontId="9" fillId="0" borderId="0" xfId="3" applyFont="1" applyFill="1" applyBorder="1" applyAlignment="1">
      <alignment horizontal="center"/>
    </xf>
    <xf numFmtId="0" fontId="10" fillId="0" borderId="0" xfId="3" applyFont="1" applyFill="1" applyBorder="1" applyAlignment="1"/>
    <xf numFmtId="0" fontId="10" fillId="0" borderId="0" xfId="3" applyFont="1" applyFill="1" applyBorder="1" applyAlignment="1">
      <alignment horizontal="center"/>
    </xf>
    <xf numFmtId="0" fontId="9" fillId="0" borderId="0" xfId="3" applyNumberFormat="1" applyFont="1" applyFill="1" applyBorder="1" applyAlignment="1">
      <alignment horizontal="center"/>
    </xf>
    <xf numFmtId="0" fontId="10" fillId="0" borderId="0" xfId="3" applyNumberFormat="1" applyFont="1" applyFill="1" applyBorder="1" applyAlignment="1">
      <alignment horizontal="center"/>
    </xf>
    <xf numFmtId="0" fontId="11" fillId="0" borderId="0" xfId="3" applyFont="1" applyFill="1" applyBorder="1" applyAlignment="1"/>
    <xf numFmtId="164" fontId="4" fillId="2" borderId="1" xfId="2" applyNumberFormat="1" applyFont="1" applyFill="1" applyBorder="1" applyAlignment="1">
      <alignment horizontal="center" vertical="center" wrapText="1"/>
    </xf>
    <xf numFmtId="0" fontId="4" fillId="0" borderId="6" xfId="1" applyFont="1" applyFill="1" applyBorder="1" applyAlignment="1"/>
    <xf numFmtId="0" fontId="12" fillId="0" borderId="0" xfId="0" applyFont="1" applyFill="1" applyBorder="1" applyAlignment="1">
      <alignment wrapText="1"/>
    </xf>
    <xf numFmtId="0" fontId="11" fillId="0" borderId="0" xfId="0" applyFont="1" applyFill="1" applyBorder="1" applyAlignment="1"/>
    <xf numFmtId="164" fontId="4" fillId="0" borderId="6" xfId="1" applyNumberFormat="1" applyFont="1" applyFill="1" applyBorder="1" applyAlignment="1">
      <alignment horizontal="center"/>
    </xf>
    <xf numFmtId="0" fontId="4" fillId="0" borderId="0" xfId="1" applyFont="1" applyFill="1" applyBorder="1" applyAlignment="1"/>
    <xf numFmtId="0" fontId="9" fillId="0" borderId="0" xfId="1" applyFont="1" applyFill="1" applyBorder="1" applyAlignment="1">
      <alignment horizontal="center" vertical="center"/>
    </xf>
    <xf numFmtId="0" fontId="9" fillId="0" borderId="0" xfId="1" applyFont="1" applyFill="1" applyBorder="1" applyAlignment="1">
      <alignment horizontal="center"/>
    </xf>
    <xf numFmtId="0" fontId="9" fillId="0" borderId="0" xfId="1" applyFont="1" applyFill="1" applyBorder="1"/>
    <xf numFmtId="0" fontId="4" fillId="0" borderId="2" xfId="0" applyFont="1" applyFill="1" applyBorder="1" applyAlignment="1"/>
    <xf numFmtId="0" fontId="4" fillId="0" borderId="2" xfId="0" applyFont="1" applyFill="1" applyBorder="1" applyAlignment="1">
      <alignment horizontal="center"/>
    </xf>
    <xf numFmtId="0" fontId="4" fillId="0" borderId="2" xfId="1" applyFont="1" applyFill="1" applyBorder="1" applyAlignment="1">
      <alignment horizontal="center"/>
    </xf>
    <xf numFmtId="164" fontId="4" fillId="0" borderId="2" xfId="2" applyNumberFormat="1" applyFont="1" applyFill="1" applyBorder="1" applyAlignment="1">
      <alignment horizontal="center"/>
    </xf>
    <xf numFmtId="0" fontId="5" fillId="0" borderId="2" xfId="1" applyFont="1" applyFill="1" applyBorder="1" applyAlignment="1" applyProtection="1"/>
    <xf numFmtId="0" fontId="5" fillId="0" borderId="2" xfId="1" applyFont="1" applyFill="1" applyBorder="1" applyAlignment="1" applyProtection="1">
      <alignment horizontal="center"/>
    </xf>
    <xf numFmtId="0" fontId="4" fillId="0" borderId="2" xfId="1" applyFont="1" applyFill="1" applyBorder="1" applyAlignment="1" applyProtection="1">
      <alignment horizontal="center"/>
    </xf>
    <xf numFmtId="164" fontId="4" fillId="0" borderId="2" xfId="2" applyNumberFormat="1" applyFont="1" applyFill="1" applyBorder="1" applyAlignment="1" applyProtection="1">
      <alignment horizontal="center"/>
    </xf>
    <xf numFmtId="0" fontId="2" fillId="0" borderId="0" xfId="1" applyFill="1" applyBorder="1" applyProtection="1"/>
    <xf numFmtId="164" fontId="5" fillId="0" borderId="2" xfId="1" applyNumberFormat="1" applyFont="1" applyFill="1" applyBorder="1" applyAlignment="1" applyProtection="1">
      <alignment horizontal="center"/>
    </xf>
    <xf numFmtId="0" fontId="4" fillId="0" borderId="2" xfId="0" applyFont="1" applyFill="1" applyBorder="1" applyAlignment="1" applyProtection="1"/>
    <xf numFmtId="0" fontId="4" fillId="0" borderId="2" xfId="0" applyFont="1" applyFill="1" applyBorder="1" applyAlignment="1" applyProtection="1">
      <alignment horizontal="center"/>
    </xf>
    <xf numFmtId="0" fontId="6" fillId="0" borderId="2" xfId="0" applyFont="1" applyFill="1" applyBorder="1" applyAlignment="1" applyProtection="1">
      <alignment horizontal="center"/>
    </xf>
    <xf numFmtId="0" fontId="4" fillId="0" borderId="2" xfId="0" applyNumberFormat="1" applyFont="1" applyFill="1" applyBorder="1" applyAlignment="1" applyProtection="1">
      <alignment horizontal="center"/>
    </xf>
    <xf numFmtId="0" fontId="5" fillId="0" borderId="3" xfId="1" applyFont="1" applyFill="1" applyBorder="1" applyAlignment="1" applyProtection="1"/>
    <xf numFmtId="0" fontId="5" fillId="0" borderId="3" xfId="1" applyFont="1" applyFill="1" applyBorder="1" applyAlignment="1" applyProtection="1">
      <alignment horizontal="center"/>
    </xf>
    <xf numFmtId="0" fontId="4" fillId="0" borderId="3" xfId="1" applyFont="1" applyFill="1" applyBorder="1" applyAlignment="1" applyProtection="1">
      <alignment horizontal="center"/>
    </xf>
    <xf numFmtId="164" fontId="5" fillId="0" borderId="3" xfId="1" applyNumberFormat="1" applyFont="1" applyFill="1" applyBorder="1" applyAlignment="1" applyProtection="1">
      <alignment horizontal="center"/>
    </xf>
    <xf numFmtId="0" fontId="2" fillId="0" borderId="4" xfId="1" applyFill="1" applyBorder="1"/>
    <xf numFmtId="0" fontId="5" fillId="2" borderId="2" xfId="1" applyFont="1" applyFill="1" applyBorder="1" applyAlignment="1" applyProtection="1"/>
    <xf numFmtId="0" fontId="5" fillId="2" borderId="2" xfId="1" applyFont="1" applyFill="1" applyBorder="1" applyAlignment="1" applyProtection="1">
      <alignment horizontal="center"/>
    </xf>
    <xf numFmtId="0" fontId="4" fillId="2" borderId="2" xfId="1" applyFont="1" applyFill="1" applyBorder="1" applyAlignment="1" applyProtection="1">
      <alignment horizontal="center"/>
    </xf>
    <xf numFmtId="164" fontId="4" fillId="2" borderId="2" xfId="2" applyNumberFormat="1" applyFont="1" applyFill="1" applyBorder="1" applyAlignment="1" applyProtection="1">
      <alignment horizontal="center"/>
    </xf>
    <xf numFmtId="0" fontId="5" fillId="2" borderId="3" xfId="1" applyFont="1" applyFill="1" applyBorder="1" applyAlignment="1" applyProtection="1"/>
    <xf numFmtId="0" fontId="5" fillId="2" borderId="3" xfId="1" applyFont="1" applyFill="1" applyBorder="1" applyAlignment="1" applyProtection="1">
      <alignment horizontal="center"/>
    </xf>
    <xf numFmtId="0" fontId="4" fillId="2" borderId="3" xfId="1" applyFont="1" applyFill="1" applyBorder="1" applyAlignment="1" applyProtection="1">
      <alignment horizontal="center"/>
    </xf>
    <xf numFmtId="164" fontId="5" fillId="2" borderId="3" xfId="1" applyNumberFormat="1" applyFont="1" applyFill="1" applyBorder="1" applyAlignment="1" applyProtection="1">
      <alignment horizontal="center"/>
    </xf>
    <xf numFmtId="0" fontId="5" fillId="2" borderId="2" xfId="1" applyFont="1" applyFill="1" applyBorder="1" applyAlignment="1" applyProtection="1">
      <alignment wrapText="1"/>
    </xf>
    <xf numFmtId="0" fontId="4" fillId="2" borderId="3" xfId="1"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NumberFormat="1" applyFont="1" applyFill="1" applyBorder="1" applyAlignment="1">
      <alignment horizontal="center"/>
    </xf>
    <xf numFmtId="0" fontId="4" fillId="0" borderId="0" xfId="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1" fillId="0" borderId="0" xfId="0" applyFont="1" applyAlignment="1">
      <alignment horizontal="center" wrapText="1"/>
    </xf>
    <xf numFmtId="0" fontId="7" fillId="0" borderId="0" xfId="1" applyFont="1" applyBorder="1" applyAlignment="1">
      <alignment horizontal="left" vertical="center" wrapText="1"/>
    </xf>
    <xf numFmtId="0" fontId="0" fillId="0" borderId="0" xfId="0" applyBorder="1" applyAlignment="1"/>
    <xf numFmtId="0" fontId="1" fillId="0" borderId="0" xfId="1" applyFont="1" applyFill="1" applyBorder="1" applyAlignment="1">
      <alignment horizontal="center"/>
    </xf>
    <xf numFmtId="0" fontId="1" fillId="0" borderId="0" xfId="0" applyFont="1" applyAlignment="1">
      <alignment horizontal="center"/>
    </xf>
    <xf numFmtId="0" fontId="8" fillId="0" borderId="0" xfId="1" applyFont="1" applyAlignment="1">
      <alignment horizontal="center"/>
    </xf>
    <xf numFmtId="0" fontId="2" fillId="0" borderId="0" xfId="1" applyAlignment="1"/>
    <xf numFmtId="0" fontId="7" fillId="0" borderId="0" xfId="1" applyFont="1" applyAlignment="1">
      <alignment horizontal="left" vertical="center" wrapText="1"/>
    </xf>
    <xf numFmtId="0" fontId="0" fillId="0" borderId="0" xfId="0" applyAlignment="1"/>
    <xf numFmtId="0" fontId="14" fillId="0" borderId="0" xfId="1" applyFont="1" applyAlignment="1">
      <alignment horizontal="center" vertical="center"/>
    </xf>
  </cellXfs>
  <cellStyles count="5">
    <cellStyle name="Normal" xfId="0" builtinId="0"/>
    <cellStyle name="Normal 10" xfId="1"/>
    <cellStyle name="Normal 3" xfId="3"/>
    <cellStyle name="Normal 8" xfId="4"/>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7" workbookViewId="0">
      <selection activeCell="B37" sqref="B37"/>
    </sheetView>
  </sheetViews>
  <sheetFormatPr defaultRowHeight="11.25"/>
  <cols>
    <col min="1" max="1" width="39.42578125" style="103" customWidth="1"/>
    <col min="2" max="5" width="11.7109375" style="5" customWidth="1"/>
    <col min="6" max="16384" width="9.140625" style="5"/>
  </cols>
  <sheetData>
    <row r="1" spans="1:5" ht="18.75">
      <c r="A1" s="121" t="s">
        <v>474</v>
      </c>
      <c r="B1" s="122"/>
      <c r="C1" s="122"/>
      <c r="D1" s="122"/>
      <c r="E1" s="122"/>
    </row>
    <row r="2" spans="1:5" s="1" customFormat="1" ht="21.95" customHeight="1">
      <c r="A2" s="118" t="s">
        <v>477</v>
      </c>
      <c r="B2" s="118"/>
      <c r="C2" s="118"/>
      <c r="D2" s="118"/>
      <c r="E2" s="118"/>
    </row>
    <row r="3" spans="1:5" s="1" customFormat="1" ht="13.5" customHeight="1" thickBot="1">
      <c r="A3" s="2"/>
      <c r="B3" s="2"/>
      <c r="C3" s="2"/>
      <c r="D3" s="2"/>
      <c r="E3" s="2"/>
    </row>
    <row r="4" spans="1:5" s="4" customFormat="1" ht="51.75" thickBot="1">
      <c r="A4" s="3" t="s">
        <v>0</v>
      </c>
      <c r="B4" s="3" t="s">
        <v>1</v>
      </c>
      <c r="C4" s="3" t="s">
        <v>469</v>
      </c>
      <c r="D4" s="3" t="s">
        <v>470</v>
      </c>
      <c r="E4" s="3" t="s">
        <v>2</v>
      </c>
    </row>
    <row r="5" spans="1:5" ht="18" customHeight="1">
      <c r="A5" s="85" t="s">
        <v>3</v>
      </c>
      <c r="B5" s="86">
        <v>1</v>
      </c>
      <c r="C5" s="87">
        <v>8</v>
      </c>
      <c r="D5" s="87">
        <v>2</v>
      </c>
      <c r="E5" s="88">
        <f>SUM(D5/C5)</f>
        <v>0.25</v>
      </c>
    </row>
    <row r="6" spans="1:5" s="93" customFormat="1" ht="18" customHeight="1">
      <c r="A6" s="104" t="s">
        <v>4</v>
      </c>
      <c r="B6" s="105">
        <v>29</v>
      </c>
      <c r="C6" s="106">
        <v>231</v>
      </c>
      <c r="D6" s="106">
        <v>97</v>
      </c>
      <c r="E6" s="107">
        <f t="shared" ref="E6" si="0">SUM(D6/C6)</f>
        <v>0.41991341991341991</v>
      </c>
    </row>
    <row r="7" spans="1:5" s="93" customFormat="1" ht="18" customHeight="1">
      <c r="A7" s="89" t="s">
        <v>5</v>
      </c>
      <c r="B7" s="90">
        <v>2</v>
      </c>
      <c r="C7" s="90">
        <v>4</v>
      </c>
      <c r="D7" s="90">
        <v>1</v>
      </c>
      <c r="E7" s="94">
        <f>SUM(D7/C7)</f>
        <v>0.25</v>
      </c>
    </row>
    <row r="8" spans="1:5" s="93" customFormat="1" ht="18" customHeight="1">
      <c r="A8" s="104" t="s">
        <v>6</v>
      </c>
      <c r="B8" s="105">
        <v>49</v>
      </c>
      <c r="C8" s="106">
        <v>316</v>
      </c>
      <c r="D8" s="106">
        <v>167</v>
      </c>
      <c r="E8" s="107">
        <f t="shared" ref="E8" si="1">SUM(D8/C8)</f>
        <v>0.52848101265822789</v>
      </c>
    </row>
    <row r="9" spans="1:5" s="93" customFormat="1" ht="18" customHeight="1">
      <c r="A9" s="95" t="s">
        <v>7</v>
      </c>
      <c r="B9" s="96">
        <v>3</v>
      </c>
      <c r="C9" s="97">
        <v>5</v>
      </c>
      <c r="D9" s="98">
        <v>2</v>
      </c>
      <c r="E9" s="92">
        <f>SUM(D9/C9)</f>
        <v>0.4</v>
      </c>
    </row>
    <row r="10" spans="1:5" s="93" customFormat="1" ht="18" customHeight="1">
      <c r="A10" s="104" t="s">
        <v>8</v>
      </c>
      <c r="B10" s="105">
        <v>4</v>
      </c>
      <c r="C10" s="106">
        <v>20</v>
      </c>
      <c r="D10" s="106">
        <v>9</v>
      </c>
      <c r="E10" s="107">
        <f>SUM(D10/C10)</f>
        <v>0.45</v>
      </c>
    </row>
    <row r="11" spans="1:5" s="93" customFormat="1" ht="18" customHeight="1">
      <c r="A11" s="89" t="s">
        <v>9</v>
      </c>
      <c r="B11" s="90">
        <v>16</v>
      </c>
      <c r="C11" s="91">
        <v>105</v>
      </c>
      <c r="D11" s="91">
        <v>38</v>
      </c>
      <c r="E11" s="92">
        <f t="shared" ref="E11:E12" si="2">SUM(D11/C11)</f>
        <v>0.3619047619047619</v>
      </c>
    </row>
    <row r="12" spans="1:5" s="93" customFormat="1" ht="18" customHeight="1">
      <c r="A12" s="104" t="s">
        <v>11</v>
      </c>
      <c r="B12" s="105">
        <v>6</v>
      </c>
      <c r="C12" s="106">
        <v>45</v>
      </c>
      <c r="D12" s="106">
        <v>16</v>
      </c>
      <c r="E12" s="107">
        <f t="shared" si="2"/>
        <v>0.35555555555555557</v>
      </c>
    </row>
    <row r="13" spans="1:5" s="93" customFormat="1" ht="18" customHeight="1">
      <c r="A13" s="89" t="s">
        <v>12</v>
      </c>
      <c r="B13" s="90">
        <v>3</v>
      </c>
      <c r="C13" s="91">
        <v>19</v>
      </c>
      <c r="D13" s="91">
        <v>10</v>
      </c>
      <c r="E13" s="92">
        <f>SUM(D13/C13)</f>
        <v>0.52631578947368418</v>
      </c>
    </row>
    <row r="14" spans="1:5" s="93" customFormat="1" ht="18" customHeight="1">
      <c r="A14" s="104" t="s">
        <v>10</v>
      </c>
      <c r="B14" s="105">
        <v>14</v>
      </c>
      <c r="C14" s="106">
        <v>68</v>
      </c>
      <c r="D14" s="106">
        <v>26</v>
      </c>
      <c r="E14" s="107">
        <f t="shared" ref="E14" si="3">SUM(D14/C14)</f>
        <v>0.38235294117647056</v>
      </c>
    </row>
    <row r="15" spans="1:5" s="93" customFormat="1" ht="18" customHeight="1">
      <c r="A15" s="89" t="s">
        <v>13</v>
      </c>
      <c r="B15" s="90">
        <v>1</v>
      </c>
      <c r="C15" s="91">
        <v>8</v>
      </c>
      <c r="D15" s="91">
        <v>6</v>
      </c>
      <c r="E15" s="92">
        <f>SUM(D15/C15)</f>
        <v>0.75</v>
      </c>
    </row>
    <row r="16" spans="1:5" s="93" customFormat="1" ht="26.25" customHeight="1">
      <c r="A16" s="112" t="s">
        <v>14</v>
      </c>
      <c r="B16" s="105">
        <v>45</v>
      </c>
      <c r="C16" s="106">
        <v>266</v>
      </c>
      <c r="D16" s="106">
        <v>104</v>
      </c>
      <c r="E16" s="107">
        <f t="shared" ref="E16" si="4">SUM(D16/C16)</f>
        <v>0.39097744360902253</v>
      </c>
    </row>
    <row r="17" spans="1:5" s="93" customFormat="1" ht="18" customHeight="1">
      <c r="A17" s="89" t="s">
        <v>15</v>
      </c>
      <c r="B17" s="90">
        <v>12</v>
      </c>
      <c r="C17" s="91">
        <v>78</v>
      </c>
      <c r="D17" s="91">
        <v>38</v>
      </c>
      <c r="E17" s="92">
        <f>SUM(D17/C17)</f>
        <v>0.48717948717948717</v>
      </c>
    </row>
    <row r="18" spans="1:5" s="93" customFormat="1" ht="18" customHeight="1">
      <c r="A18" s="104" t="s">
        <v>16</v>
      </c>
      <c r="B18" s="105">
        <v>10</v>
      </c>
      <c r="C18" s="106">
        <v>43</v>
      </c>
      <c r="D18" s="106">
        <v>16</v>
      </c>
      <c r="E18" s="107">
        <f t="shared" ref="E18:E22" si="5">SUM(D18/C18)</f>
        <v>0.37209302325581395</v>
      </c>
    </row>
    <row r="19" spans="1:5" s="93" customFormat="1" ht="18" customHeight="1">
      <c r="A19" s="89" t="s">
        <v>17</v>
      </c>
      <c r="B19" s="90">
        <v>55</v>
      </c>
      <c r="C19" s="91">
        <v>517</v>
      </c>
      <c r="D19" s="91">
        <v>318</v>
      </c>
      <c r="E19" s="92">
        <f t="shared" si="5"/>
        <v>0.61508704061895547</v>
      </c>
    </row>
    <row r="20" spans="1:5" s="93" customFormat="1" ht="18" customHeight="1">
      <c r="A20" s="104" t="s">
        <v>18</v>
      </c>
      <c r="B20" s="105">
        <v>60</v>
      </c>
      <c r="C20" s="106">
        <v>318</v>
      </c>
      <c r="D20" s="106">
        <v>115</v>
      </c>
      <c r="E20" s="107">
        <f t="shared" si="5"/>
        <v>0.36163522012578614</v>
      </c>
    </row>
    <row r="21" spans="1:5" s="93" customFormat="1" ht="18" customHeight="1">
      <c r="A21" s="89" t="s">
        <v>19</v>
      </c>
      <c r="B21" s="90">
        <v>18</v>
      </c>
      <c r="C21" s="91">
        <v>73</v>
      </c>
      <c r="D21" s="91">
        <v>40</v>
      </c>
      <c r="E21" s="92">
        <f t="shared" si="5"/>
        <v>0.54794520547945202</v>
      </c>
    </row>
    <row r="22" spans="1:5" s="93" customFormat="1" ht="18" customHeight="1">
      <c r="A22" s="104" t="s">
        <v>20</v>
      </c>
      <c r="B22" s="105">
        <v>7</v>
      </c>
      <c r="C22" s="106">
        <v>43</v>
      </c>
      <c r="D22" s="106">
        <v>7</v>
      </c>
      <c r="E22" s="107">
        <f t="shared" si="5"/>
        <v>0.16279069767441862</v>
      </c>
    </row>
    <row r="23" spans="1:5" s="93" customFormat="1" ht="18" customHeight="1">
      <c r="A23" s="89" t="s">
        <v>21</v>
      </c>
      <c r="B23" s="90">
        <v>5</v>
      </c>
      <c r="C23" s="91">
        <v>39</v>
      </c>
      <c r="D23" s="91">
        <v>15</v>
      </c>
      <c r="E23" s="92">
        <f>SUM(D23/C23)</f>
        <v>0.38461538461538464</v>
      </c>
    </row>
    <row r="24" spans="1:5" s="93" customFormat="1" ht="26.25" customHeight="1">
      <c r="A24" s="112" t="s">
        <v>22</v>
      </c>
      <c r="B24" s="105">
        <v>1</v>
      </c>
      <c r="C24" s="106">
        <v>1</v>
      </c>
      <c r="D24" s="106">
        <v>0</v>
      </c>
      <c r="E24" s="107">
        <f>SUM(D24/C24)</f>
        <v>0</v>
      </c>
    </row>
    <row r="25" spans="1:5" s="93" customFormat="1" ht="18" customHeight="1">
      <c r="A25" s="89" t="s">
        <v>23</v>
      </c>
      <c r="B25" s="90">
        <v>1</v>
      </c>
      <c r="C25" s="91">
        <v>1</v>
      </c>
      <c r="D25" s="91">
        <v>0</v>
      </c>
      <c r="E25" s="92">
        <f>SUM(D25/C25)</f>
        <v>0</v>
      </c>
    </row>
    <row r="26" spans="1:5" s="93" customFormat="1" ht="18" customHeight="1">
      <c r="A26" s="104" t="s">
        <v>24</v>
      </c>
      <c r="B26" s="105">
        <v>8</v>
      </c>
      <c r="C26" s="106">
        <v>46</v>
      </c>
      <c r="D26" s="106">
        <v>19</v>
      </c>
      <c r="E26" s="107">
        <f t="shared" ref="E26:E27" si="6">SUM(D26/C26)</f>
        <v>0.41304347826086957</v>
      </c>
    </row>
    <row r="27" spans="1:5" s="93" customFormat="1" ht="18" customHeight="1">
      <c r="A27" s="89" t="s">
        <v>25</v>
      </c>
      <c r="B27" s="90">
        <v>26</v>
      </c>
      <c r="C27" s="91">
        <v>101</v>
      </c>
      <c r="D27" s="91">
        <v>42</v>
      </c>
      <c r="E27" s="92">
        <f t="shared" si="6"/>
        <v>0.41584158415841582</v>
      </c>
    </row>
    <row r="28" spans="1:5" s="93" customFormat="1" ht="18" customHeight="1" thickBot="1">
      <c r="A28" s="108" t="s">
        <v>26</v>
      </c>
      <c r="B28" s="109">
        <v>52</v>
      </c>
      <c r="C28" s="110">
        <v>312</v>
      </c>
      <c r="D28" s="110">
        <v>121</v>
      </c>
      <c r="E28" s="111">
        <f>SUM(D28/C28)</f>
        <v>0.38782051282051283</v>
      </c>
    </row>
    <row r="29" spans="1:5" s="93" customFormat="1" ht="18" customHeight="1" thickBot="1">
      <c r="A29" s="99" t="s">
        <v>472</v>
      </c>
      <c r="B29" s="100">
        <v>1</v>
      </c>
      <c r="C29" s="101">
        <v>6</v>
      </c>
      <c r="D29" s="101">
        <v>1</v>
      </c>
      <c r="E29" s="102">
        <f>SUM(D29/C29)</f>
        <v>0.16666666666666666</v>
      </c>
    </row>
    <row r="30" spans="1:5" s="6" customFormat="1" ht="11.25" customHeight="1"/>
    <row r="31" spans="1:5" s="6" customFormat="1" ht="11.25" customHeight="1"/>
    <row r="32" spans="1:5" ht="65.25" customHeight="1">
      <c r="A32" s="119" t="s">
        <v>473</v>
      </c>
      <c r="B32" s="120"/>
      <c r="C32" s="120"/>
      <c r="D32" s="120"/>
      <c r="E32" s="120"/>
    </row>
    <row r="33" spans="1:1" ht="11.25" customHeight="1">
      <c r="A33" s="5"/>
    </row>
  </sheetData>
  <mergeCells count="3">
    <mergeCell ref="A2:E2"/>
    <mergeCell ref="A32:E32"/>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B51" sqref="B51:E51"/>
    </sheetView>
  </sheetViews>
  <sheetFormatPr defaultRowHeight="11.25"/>
  <cols>
    <col min="1" max="1" width="42.42578125" style="8" customWidth="1"/>
    <col min="2" max="2" width="9.7109375" style="8" customWidth="1"/>
    <col min="3" max="5" width="11.7109375" style="8" customWidth="1"/>
    <col min="6" max="16384" width="9.140625" style="8"/>
  </cols>
  <sheetData>
    <row r="1" spans="1:5" s="7" customFormat="1" ht="16.5">
      <c r="A1" s="123" t="s">
        <v>474</v>
      </c>
      <c r="B1" s="124"/>
      <c r="C1" s="124"/>
      <c r="D1" s="124"/>
      <c r="E1" s="124"/>
    </row>
    <row r="2" spans="1:5" s="7" customFormat="1" ht="16.5">
      <c r="A2" s="123" t="s">
        <v>27</v>
      </c>
      <c r="B2" s="124"/>
      <c r="C2" s="124"/>
      <c r="D2" s="124"/>
      <c r="E2" s="124"/>
    </row>
    <row r="3" spans="1:5" ht="12" thickBot="1"/>
    <row r="4" spans="1:5" s="11" customFormat="1" ht="51.75" thickBot="1">
      <c r="A4" s="9" t="s">
        <v>28</v>
      </c>
      <c r="B4" s="10" t="s">
        <v>29</v>
      </c>
      <c r="C4" s="10" t="s">
        <v>469</v>
      </c>
      <c r="D4" s="10" t="s">
        <v>470</v>
      </c>
      <c r="E4" s="10" t="s">
        <v>2</v>
      </c>
    </row>
    <row r="5" spans="1:5" s="17" customFormat="1" ht="15" customHeight="1">
      <c r="A5" s="12" t="s">
        <v>30</v>
      </c>
      <c r="B5" s="13">
        <v>5</v>
      </c>
      <c r="C5" s="14">
        <v>8</v>
      </c>
      <c r="D5" s="15">
        <v>3</v>
      </c>
      <c r="E5" s="16">
        <f>SUM(D5/C5)</f>
        <v>0.375</v>
      </c>
    </row>
    <row r="6" spans="1:5" s="17" customFormat="1" ht="15" customHeight="1">
      <c r="A6" s="18" t="s">
        <v>31</v>
      </c>
      <c r="B6" s="19">
        <v>3</v>
      </c>
      <c r="C6" s="20">
        <v>22</v>
      </c>
      <c r="D6" s="21">
        <v>8</v>
      </c>
      <c r="E6" s="22">
        <f>SUM(D6/C6)</f>
        <v>0.36363636363636365</v>
      </c>
    </row>
    <row r="7" spans="1:5" s="17" customFormat="1" ht="15" customHeight="1">
      <c r="A7" s="23" t="s">
        <v>32</v>
      </c>
      <c r="B7" s="24">
        <v>14</v>
      </c>
      <c r="C7" s="25">
        <v>89</v>
      </c>
      <c r="D7" s="26">
        <v>34</v>
      </c>
      <c r="E7" s="27">
        <f>SUM(D7/C7)</f>
        <v>0.38202247191011235</v>
      </c>
    </row>
    <row r="8" spans="1:5" s="17" customFormat="1" ht="15.75" customHeight="1">
      <c r="A8" s="18" t="s">
        <v>33</v>
      </c>
      <c r="B8" s="19">
        <v>8</v>
      </c>
      <c r="C8" s="20">
        <v>98</v>
      </c>
      <c r="D8" s="21">
        <v>36</v>
      </c>
      <c r="E8" s="22">
        <f>SUM(D8/C8)</f>
        <v>0.36734693877551022</v>
      </c>
    </row>
    <row r="9" spans="1:5" s="17" customFormat="1" ht="15" customHeight="1">
      <c r="A9" s="23" t="s">
        <v>475</v>
      </c>
      <c r="B9" s="24">
        <v>6</v>
      </c>
      <c r="C9" s="25">
        <v>47</v>
      </c>
      <c r="D9" s="26">
        <v>13</v>
      </c>
      <c r="E9" s="27">
        <f t="shared" ref="E9" si="0">SUM(D9/C9)</f>
        <v>0.27659574468085107</v>
      </c>
    </row>
    <row r="10" spans="1:5" s="17" customFormat="1" ht="15" customHeight="1">
      <c r="A10" s="18" t="s">
        <v>34</v>
      </c>
      <c r="B10" s="19">
        <v>14</v>
      </c>
      <c r="C10" s="20">
        <v>70</v>
      </c>
      <c r="D10" s="21">
        <v>28</v>
      </c>
      <c r="E10" s="22">
        <f>SUM(D10/C10)</f>
        <v>0.4</v>
      </c>
    </row>
    <row r="11" spans="1:5" s="17" customFormat="1" ht="15" customHeight="1">
      <c r="A11" s="23" t="s">
        <v>35</v>
      </c>
      <c r="B11" s="24">
        <v>4</v>
      </c>
      <c r="C11" s="25">
        <v>23</v>
      </c>
      <c r="D11" s="28">
        <v>9</v>
      </c>
      <c r="E11" s="27">
        <f>SUM(D11/C11)</f>
        <v>0.39130434782608697</v>
      </c>
    </row>
    <row r="12" spans="1:5" s="17" customFormat="1" ht="25.5">
      <c r="A12" s="18" t="s">
        <v>36</v>
      </c>
      <c r="B12" s="19">
        <v>2</v>
      </c>
      <c r="C12" s="20">
        <v>10</v>
      </c>
      <c r="D12" s="29">
        <v>6</v>
      </c>
      <c r="E12" s="22">
        <f t="shared" ref="E12:E13" si="1">SUM(D12/C12)</f>
        <v>0.6</v>
      </c>
    </row>
    <row r="13" spans="1:5" s="17" customFormat="1" ht="15" customHeight="1">
      <c r="A13" s="23" t="s">
        <v>37</v>
      </c>
      <c r="B13" s="24">
        <v>29</v>
      </c>
      <c r="C13" s="25">
        <v>231</v>
      </c>
      <c r="D13" s="28">
        <v>97</v>
      </c>
      <c r="E13" s="27">
        <f t="shared" si="1"/>
        <v>0.41991341991341991</v>
      </c>
    </row>
    <row r="14" spans="1:5" s="17" customFormat="1" ht="15" customHeight="1">
      <c r="A14" s="18" t="s">
        <v>38</v>
      </c>
      <c r="B14" s="19">
        <v>2</v>
      </c>
      <c r="C14" s="20">
        <v>4</v>
      </c>
      <c r="D14" s="21">
        <v>1</v>
      </c>
      <c r="E14" s="22">
        <f>SUM(D14/C14)</f>
        <v>0.25</v>
      </c>
    </row>
    <row r="15" spans="1:5" s="17" customFormat="1" ht="15" customHeight="1">
      <c r="A15" s="23" t="s">
        <v>39</v>
      </c>
      <c r="B15" s="24">
        <v>1</v>
      </c>
      <c r="C15" s="25">
        <v>19</v>
      </c>
      <c r="D15" s="26">
        <v>6</v>
      </c>
      <c r="E15" s="27">
        <f>SUM(D15/C15)</f>
        <v>0.31578947368421051</v>
      </c>
    </row>
    <row r="16" spans="1:5" s="17" customFormat="1" ht="15" customHeight="1">
      <c r="A16" s="18" t="s">
        <v>40</v>
      </c>
      <c r="B16" s="19">
        <v>1</v>
      </c>
      <c r="C16" s="20">
        <v>10</v>
      </c>
      <c r="D16" s="29">
        <v>7</v>
      </c>
      <c r="E16" s="22">
        <f t="shared" ref="E16:E18" si="2">SUM(D16/C16)</f>
        <v>0.7</v>
      </c>
    </row>
    <row r="17" spans="1:5" s="17" customFormat="1" ht="25.5">
      <c r="A17" s="23" t="s">
        <v>41</v>
      </c>
      <c r="B17" s="24">
        <v>1</v>
      </c>
      <c r="C17" s="25">
        <v>7</v>
      </c>
      <c r="D17" s="26">
        <v>2</v>
      </c>
      <c r="E17" s="27">
        <f>SUM(D17/C17)</f>
        <v>0.2857142857142857</v>
      </c>
    </row>
    <row r="18" spans="1:5" s="17" customFormat="1" ht="15" customHeight="1">
      <c r="A18" s="18" t="s">
        <v>42</v>
      </c>
      <c r="B18" s="19">
        <v>5</v>
      </c>
      <c r="C18" s="20">
        <v>23</v>
      </c>
      <c r="D18" s="21">
        <v>9</v>
      </c>
      <c r="E18" s="22">
        <f t="shared" si="2"/>
        <v>0.39130434782608697</v>
      </c>
    </row>
    <row r="19" spans="1:5" s="17" customFormat="1" ht="15" customHeight="1">
      <c r="A19" s="23" t="s">
        <v>43</v>
      </c>
      <c r="B19" s="24">
        <v>12</v>
      </c>
      <c r="C19" s="25">
        <v>74</v>
      </c>
      <c r="D19" s="28">
        <v>37</v>
      </c>
      <c r="E19" s="27">
        <f>SUM(D19/C19)</f>
        <v>0.5</v>
      </c>
    </row>
    <row r="20" spans="1:5" s="17" customFormat="1" ht="15" customHeight="1">
      <c r="A20" s="18" t="s">
        <v>44</v>
      </c>
      <c r="B20" s="19">
        <v>4</v>
      </c>
      <c r="C20" s="20">
        <v>17</v>
      </c>
      <c r="D20" s="21">
        <v>7</v>
      </c>
      <c r="E20" s="22">
        <f t="shared" ref="E20:E31" si="3">SUM(D20/C20)</f>
        <v>0.41176470588235292</v>
      </c>
    </row>
    <row r="21" spans="1:5" s="17" customFormat="1" ht="15" customHeight="1">
      <c r="A21" s="23" t="s">
        <v>45</v>
      </c>
      <c r="B21" s="24">
        <v>6</v>
      </c>
      <c r="C21" s="25">
        <v>45</v>
      </c>
      <c r="D21" s="26">
        <v>16</v>
      </c>
      <c r="E21" s="27">
        <f t="shared" si="3"/>
        <v>0.35555555555555557</v>
      </c>
    </row>
    <row r="22" spans="1:5" s="17" customFormat="1" ht="15" customHeight="1">
      <c r="A22" s="18" t="s">
        <v>46</v>
      </c>
      <c r="B22" s="19">
        <v>1</v>
      </c>
      <c r="C22" s="20">
        <v>8</v>
      </c>
      <c r="D22" s="21">
        <v>4</v>
      </c>
      <c r="E22" s="22">
        <f t="shared" si="3"/>
        <v>0.5</v>
      </c>
    </row>
    <row r="23" spans="1:5" s="17" customFormat="1" ht="15" customHeight="1">
      <c r="A23" s="23" t="s">
        <v>47</v>
      </c>
      <c r="B23" s="24">
        <v>22</v>
      </c>
      <c r="C23" s="25">
        <v>189</v>
      </c>
      <c r="D23" s="26">
        <v>89</v>
      </c>
      <c r="E23" s="27">
        <f t="shared" si="3"/>
        <v>0.47089947089947087</v>
      </c>
    </row>
    <row r="24" spans="1:5" s="17" customFormat="1" ht="15" customHeight="1">
      <c r="A24" s="18" t="s">
        <v>48</v>
      </c>
      <c r="B24" s="19">
        <v>1</v>
      </c>
      <c r="C24" s="20">
        <v>3</v>
      </c>
      <c r="D24" s="29">
        <v>1</v>
      </c>
      <c r="E24" s="22">
        <f t="shared" si="3"/>
        <v>0.33333333333333331</v>
      </c>
    </row>
    <row r="25" spans="1:5" s="17" customFormat="1" ht="15" customHeight="1">
      <c r="A25" s="23" t="s">
        <v>49</v>
      </c>
      <c r="B25" s="24">
        <v>10</v>
      </c>
      <c r="C25" s="25">
        <v>43</v>
      </c>
      <c r="D25" s="28">
        <v>16</v>
      </c>
      <c r="E25" s="27">
        <f t="shared" si="3"/>
        <v>0.37209302325581395</v>
      </c>
    </row>
    <row r="26" spans="1:5" s="17" customFormat="1" ht="25.5">
      <c r="A26" s="18" t="s">
        <v>476</v>
      </c>
      <c r="B26" s="19">
        <v>3</v>
      </c>
      <c r="C26" s="20">
        <v>16</v>
      </c>
      <c r="D26" s="21">
        <v>7</v>
      </c>
      <c r="E26" s="22">
        <f t="shared" si="3"/>
        <v>0.4375</v>
      </c>
    </row>
    <row r="27" spans="1:5" s="17" customFormat="1" ht="15" customHeight="1">
      <c r="A27" s="23" t="s">
        <v>50</v>
      </c>
      <c r="B27" s="24">
        <v>55</v>
      </c>
      <c r="C27" s="25">
        <v>517</v>
      </c>
      <c r="D27" s="26">
        <v>318</v>
      </c>
      <c r="E27" s="27">
        <f t="shared" si="3"/>
        <v>0.61508704061895547</v>
      </c>
    </row>
    <row r="28" spans="1:5" s="17" customFormat="1" ht="15" customHeight="1">
      <c r="A28" s="18" t="s">
        <v>51</v>
      </c>
      <c r="B28" s="19">
        <v>1</v>
      </c>
      <c r="C28" s="20">
        <v>8</v>
      </c>
      <c r="D28" s="29">
        <v>2</v>
      </c>
      <c r="E28" s="22">
        <f t="shared" si="3"/>
        <v>0.25</v>
      </c>
    </row>
    <row r="29" spans="1:5" s="17" customFormat="1" ht="15" customHeight="1">
      <c r="A29" s="23" t="s">
        <v>52</v>
      </c>
      <c r="B29" s="24">
        <v>31</v>
      </c>
      <c r="C29" s="25">
        <v>159</v>
      </c>
      <c r="D29" s="26">
        <v>91</v>
      </c>
      <c r="E29" s="27">
        <f t="shared" si="3"/>
        <v>0.57232704402515722</v>
      </c>
    </row>
    <row r="30" spans="1:5" s="17" customFormat="1" ht="15" customHeight="1">
      <c r="A30" s="18" t="s">
        <v>53</v>
      </c>
      <c r="B30" s="19">
        <v>53</v>
      </c>
      <c r="C30" s="20">
        <v>227</v>
      </c>
      <c r="D30" s="21">
        <v>81</v>
      </c>
      <c r="E30" s="22">
        <f t="shared" si="3"/>
        <v>0.35682819383259912</v>
      </c>
    </row>
    <row r="31" spans="1:5" s="17" customFormat="1" ht="15" customHeight="1">
      <c r="A31" s="23" t="s">
        <v>54</v>
      </c>
      <c r="B31" s="24">
        <v>4</v>
      </c>
      <c r="C31" s="25">
        <v>20</v>
      </c>
      <c r="D31" s="28">
        <v>9</v>
      </c>
      <c r="E31" s="27">
        <f t="shared" si="3"/>
        <v>0.45</v>
      </c>
    </row>
    <row r="32" spans="1:5" s="17" customFormat="1" ht="15" customHeight="1">
      <c r="A32" s="18" t="s">
        <v>55</v>
      </c>
      <c r="B32" s="19">
        <v>1</v>
      </c>
      <c r="C32" s="20">
        <v>4</v>
      </c>
      <c r="D32" s="29">
        <v>1</v>
      </c>
      <c r="E32" s="22">
        <f>SUM(D32/C32)</f>
        <v>0.25</v>
      </c>
    </row>
    <row r="33" spans="1:5" s="17" customFormat="1" ht="15" customHeight="1">
      <c r="A33" s="23" t="s">
        <v>56</v>
      </c>
      <c r="B33" s="24">
        <v>6</v>
      </c>
      <c r="C33" s="25">
        <v>37</v>
      </c>
      <c r="D33" s="28">
        <v>17</v>
      </c>
      <c r="E33" s="27">
        <f>SUM(D33/C33)</f>
        <v>0.45945945945945948</v>
      </c>
    </row>
    <row r="34" spans="1:5" s="17" customFormat="1" ht="15" customHeight="1">
      <c r="A34" s="18" t="s">
        <v>57</v>
      </c>
      <c r="B34" s="19">
        <v>3</v>
      </c>
      <c r="C34" s="20">
        <v>19</v>
      </c>
      <c r="D34" s="29">
        <v>10</v>
      </c>
      <c r="E34" s="22">
        <f>SUM(D34/C34)</f>
        <v>0.52631578947368418</v>
      </c>
    </row>
    <row r="35" spans="1:5" s="17" customFormat="1" ht="15" customHeight="1">
      <c r="A35" s="23" t="s">
        <v>58</v>
      </c>
      <c r="B35" s="24">
        <v>15</v>
      </c>
      <c r="C35" s="25">
        <v>74</v>
      </c>
      <c r="D35" s="28">
        <v>28</v>
      </c>
      <c r="E35" s="27">
        <f>SUM(D35/C35)</f>
        <v>0.3783783783783784</v>
      </c>
    </row>
    <row r="36" spans="1:5" s="17" customFormat="1" ht="15" customHeight="1">
      <c r="A36" s="18" t="s">
        <v>59</v>
      </c>
      <c r="B36" s="19">
        <v>2</v>
      </c>
      <c r="C36" s="20">
        <v>8</v>
      </c>
      <c r="D36" s="29">
        <v>2</v>
      </c>
      <c r="E36" s="22">
        <f t="shared" ref="E36:E50" si="4">SUM(D36/C36)</f>
        <v>0.25</v>
      </c>
    </row>
    <row r="37" spans="1:5" s="17" customFormat="1" ht="15" customHeight="1">
      <c r="A37" s="23" t="s">
        <v>60</v>
      </c>
      <c r="B37" s="24">
        <v>12</v>
      </c>
      <c r="C37" s="25">
        <v>89</v>
      </c>
      <c r="D37" s="28">
        <v>34</v>
      </c>
      <c r="E37" s="27">
        <f t="shared" si="4"/>
        <v>0.38202247191011235</v>
      </c>
    </row>
    <row r="38" spans="1:5" s="17" customFormat="1" ht="15" customHeight="1">
      <c r="A38" s="18" t="s">
        <v>61</v>
      </c>
      <c r="B38" s="19">
        <v>1</v>
      </c>
      <c r="C38" s="20">
        <v>11</v>
      </c>
      <c r="D38" s="29">
        <v>5</v>
      </c>
      <c r="E38" s="22">
        <f t="shared" si="4"/>
        <v>0.45454545454545453</v>
      </c>
    </row>
    <row r="39" spans="1:5" s="17" customFormat="1" ht="15" customHeight="1">
      <c r="A39" s="23" t="s">
        <v>62</v>
      </c>
      <c r="B39" s="24">
        <v>17</v>
      </c>
      <c r="C39" s="25">
        <v>63</v>
      </c>
      <c r="D39" s="28">
        <v>33</v>
      </c>
      <c r="E39" s="27">
        <f t="shared" si="4"/>
        <v>0.52380952380952384</v>
      </c>
    </row>
    <row r="40" spans="1:5" s="17" customFormat="1" ht="15" customHeight="1">
      <c r="A40" s="18" t="s">
        <v>63</v>
      </c>
      <c r="B40" s="19">
        <v>1</v>
      </c>
      <c r="C40" s="20">
        <v>3</v>
      </c>
      <c r="D40" s="21">
        <v>1</v>
      </c>
      <c r="E40" s="22">
        <f>SUM(D40/C40)</f>
        <v>0.33333333333333331</v>
      </c>
    </row>
    <row r="41" spans="1:5" s="17" customFormat="1" ht="15" customHeight="1">
      <c r="A41" s="23" t="s">
        <v>64</v>
      </c>
      <c r="B41" s="24">
        <v>4</v>
      </c>
      <c r="C41" s="25">
        <v>28</v>
      </c>
      <c r="D41" s="26">
        <v>9</v>
      </c>
      <c r="E41" s="27">
        <f t="shared" si="4"/>
        <v>0.32142857142857145</v>
      </c>
    </row>
    <row r="42" spans="1:5" s="17" customFormat="1" ht="15" customHeight="1">
      <c r="A42" s="18" t="s">
        <v>65</v>
      </c>
      <c r="B42" s="19">
        <v>20</v>
      </c>
      <c r="C42" s="20">
        <v>113</v>
      </c>
      <c r="D42" s="21">
        <v>40</v>
      </c>
      <c r="E42" s="22">
        <f t="shared" si="4"/>
        <v>0.35398230088495575</v>
      </c>
    </row>
    <row r="43" spans="1:5" s="17" customFormat="1" ht="25.5">
      <c r="A43" s="23" t="s">
        <v>66</v>
      </c>
      <c r="B43" s="24">
        <v>28</v>
      </c>
      <c r="C43" s="25">
        <v>116</v>
      </c>
      <c r="D43" s="26">
        <v>48</v>
      </c>
      <c r="E43" s="27">
        <f>SUM(D43/C43)</f>
        <v>0.41379310344827586</v>
      </c>
    </row>
    <row r="44" spans="1:5" s="4" customFormat="1" ht="15" customHeight="1">
      <c r="A44" s="18" t="s">
        <v>67</v>
      </c>
      <c r="B44" s="19">
        <v>3</v>
      </c>
      <c r="C44" s="20">
        <v>16</v>
      </c>
      <c r="D44" s="21">
        <v>4</v>
      </c>
      <c r="E44" s="22">
        <f t="shared" si="4"/>
        <v>0.25</v>
      </c>
    </row>
    <row r="45" spans="1:5" s="17" customFormat="1" ht="15" customHeight="1">
      <c r="A45" s="23" t="s">
        <v>68</v>
      </c>
      <c r="B45" s="24">
        <v>7</v>
      </c>
      <c r="C45" s="25">
        <v>43</v>
      </c>
      <c r="D45" s="28">
        <v>7</v>
      </c>
      <c r="E45" s="27">
        <f t="shared" si="4"/>
        <v>0.16279069767441862</v>
      </c>
    </row>
    <row r="46" spans="1:5" s="17" customFormat="1" ht="15" customHeight="1">
      <c r="A46" s="18" t="s">
        <v>69</v>
      </c>
      <c r="B46" s="19">
        <v>1</v>
      </c>
      <c r="C46" s="20">
        <v>2</v>
      </c>
      <c r="D46" s="21">
        <v>2</v>
      </c>
      <c r="E46" s="22">
        <f t="shared" si="4"/>
        <v>1</v>
      </c>
    </row>
    <row r="47" spans="1:5" s="17" customFormat="1" ht="15" customHeight="1">
      <c r="A47" s="23" t="s">
        <v>70</v>
      </c>
      <c r="B47" s="24">
        <v>4</v>
      </c>
      <c r="C47" s="25">
        <v>20</v>
      </c>
      <c r="D47" s="26">
        <v>9</v>
      </c>
      <c r="E47" s="27">
        <f t="shared" si="4"/>
        <v>0.45</v>
      </c>
    </row>
    <row r="48" spans="1:5" s="17" customFormat="1" ht="15" customHeight="1">
      <c r="A48" s="18" t="s">
        <v>71</v>
      </c>
      <c r="B48" s="19">
        <v>1</v>
      </c>
      <c r="C48" s="20">
        <v>4</v>
      </c>
      <c r="D48" s="29">
        <v>1</v>
      </c>
      <c r="E48" s="22">
        <f t="shared" si="4"/>
        <v>0.25</v>
      </c>
    </row>
    <row r="49" spans="1:5" s="17" customFormat="1" ht="15" customHeight="1">
      <c r="A49" s="23" t="s">
        <v>72</v>
      </c>
      <c r="B49" s="24">
        <v>1</v>
      </c>
      <c r="C49" s="25">
        <v>8</v>
      </c>
      <c r="D49" s="28">
        <v>6</v>
      </c>
      <c r="E49" s="27">
        <f t="shared" si="4"/>
        <v>0.75</v>
      </c>
    </row>
    <row r="50" spans="1:5" s="17" customFormat="1" ht="15" customHeight="1" thickBot="1">
      <c r="A50" s="113" t="s">
        <v>73</v>
      </c>
      <c r="B50" s="19">
        <v>4</v>
      </c>
      <c r="C50" s="20">
        <v>28</v>
      </c>
      <c r="D50" s="29">
        <v>16</v>
      </c>
      <c r="E50" s="22">
        <f t="shared" si="4"/>
        <v>0.5714285714285714</v>
      </c>
    </row>
    <row r="51" spans="1:5" ht="15" customHeight="1" thickBot="1">
      <c r="A51" s="30"/>
      <c r="B51" s="31">
        <f>SUM(B5:B50)</f>
        <v>429</v>
      </c>
      <c r="C51" s="31">
        <f>SUM(C5:C50)</f>
        <v>2673</v>
      </c>
      <c r="D51" s="31">
        <f>SUM(D5:D50)</f>
        <v>1210</v>
      </c>
      <c r="E51" s="32">
        <f>SUM(D51/C51)</f>
        <v>0.45267489711934156</v>
      </c>
    </row>
    <row r="53" spans="1:5" ht="56.25" customHeight="1">
      <c r="A53" s="125" t="s">
        <v>473</v>
      </c>
      <c r="B53" s="126"/>
      <c r="C53" s="126"/>
      <c r="D53" s="126"/>
      <c r="E53" s="126"/>
    </row>
  </sheetData>
  <mergeCells count="3">
    <mergeCell ref="A1:E1"/>
    <mergeCell ref="A2:E2"/>
    <mergeCell ref="A53:E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1"/>
  <sheetViews>
    <sheetView tabSelected="1" workbookViewId="0">
      <selection activeCell="F273" sqref="F273"/>
    </sheetView>
  </sheetViews>
  <sheetFormatPr defaultColWidth="8" defaultRowHeight="12.75"/>
  <cols>
    <col min="1" max="1" width="55.85546875" style="33" customWidth="1"/>
    <col min="2" max="2" width="12.140625" style="34" customWidth="1"/>
    <col min="3" max="4" width="12.28515625" style="33" customWidth="1"/>
    <col min="5" max="5" width="12" style="35" customWidth="1"/>
    <col min="6" max="16384" width="8" style="33"/>
  </cols>
  <sheetData>
    <row r="1" spans="1:15" ht="15" customHeight="1">
      <c r="A1" s="127" t="s">
        <v>474</v>
      </c>
      <c r="B1" s="127"/>
      <c r="C1" s="127"/>
      <c r="D1" s="127"/>
      <c r="E1" s="127"/>
      <c r="L1" s="127"/>
      <c r="M1" s="127"/>
      <c r="N1" s="127"/>
      <c r="O1" s="127"/>
    </row>
    <row r="2" spans="1:15" ht="15" customHeight="1">
      <c r="A2" s="127" t="s">
        <v>513</v>
      </c>
      <c r="B2" s="127"/>
      <c r="C2" s="127"/>
      <c r="D2" s="127"/>
      <c r="E2" s="127"/>
    </row>
    <row r="3" spans="1:15" ht="15" customHeight="1" thickBot="1">
      <c r="A3" s="36"/>
      <c r="B3" s="37"/>
      <c r="C3" s="37"/>
      <c r="D3" s="37"/>
      <c r="E3" s="38"/>
    </row>
    <row r="4" spans="1:15" ht="54" customHeight="1" thickBot="1">
      <c r="A4" s="3" t="s">
        <v>74</v>
      </c>
      <c r="B4" s="3" t="s">
        <v>29</v>
      </c>
      <c r="C4" s="3" t="s">
        <v>469</v>
      </c>
      <c r="D4" s="3" t="s">
        <v>471</v>
      </c>
      <c r="E4" s="76" t="s">
        <v>2</v>
      </c>
    </row>
    <row r="5" spans="1:15" s="84" customFormat="1" ht="18" customHeight="1">
      <c r="A5" s="116"/>
      <c r="B5" s="116"/>
      <c r="C5" s="116"/>
      <c r="D5" s="116"/>
      <c r="E5" s="117"/>
    </row>
    <row r="6" spans="1:15" s="39" customFormat="1" ht="18" customHeight="1">
      <c r="A6" s="55" t="s">
        <v>3</v>
      </c>
      <c r="B6" s="56">
        <f>SUM(B7)</f>
        <v>1</v>
      </c>
      <c r="C6" s="43">
        <f>SUM(C7)</f>
        <v>8</v>
      </c>
      <c r="D6" s="43">
        <f>SUM(D7)</f>
        <v>2</v>
      </c>
      <c r="E6" s="44">
        <f>SUM(D6/C6)</f>
        <v>0.25</v>
      </c>
    </row>
    <row r="7" spans="1:15" s="39" customFormat="1" ht="18" customHeight="1">
      <c r="A7" s="40" t="s">
        <v>75</v>
      </c>
      <c r="B7" s="41">
        <v>1</v>
      </c>
      <c r="C7" s="41">
        <v>8</v>
      </c>
      <c r="D7" s="41">
        <v>2</v>
      </c>
      <c r="E7" s="60">
        <f t="shared" ref="E7" si="0">SUM(D7/C7)</f>
        <v>0.25</v>
      </c>
    </row>
    <row r="8" spans="1:15" s="39" customFormat="1" ht="18" customHeight="1">
      <c r="A8" s="40"/>
      <c r="B8" s="41"/>
      <c r="C8" s="41"/>
      <c r="D8" s="42"/>
      <c r="E8" s="60"/>
    </row>
    <row r="9" spans="1:15" s="39" customFormat="1" ht="18" customHeight="1">
      <c r="A9" s="77" t="s">
        <v>4</v>
      </c>
      <c r="B9" s="43">
        <f>SUM(B10:B38)</f>
        <v>29</v>
      </c>
      <c r="C9" s="43">
        <f>SUM(C10:C38)</f>
        <v>231</v>
      </c>
      <c r="D9" s="43">
        <f>SUM(D10:D38)</f>
        <v>97</v>
      </c>
      <c r="E9" s="44">
        <f t="shared" ref="E9:E38" si="1">SUM(D9/C9)</f>
        <v>0.41991341991341991</v>
      </c>
    </row>
    <row r="10" spans="1:15" s="48" customFormat="1" ht="18" customHeight="1">
      <c r="A10" s="40" t="s">
        <v>478</v>
      </c>
      <c r="B10" s="41">
        <v>1</v>
      </c>
      <c r="C10" s="51">
        <v>10</v>
      </c>
      <c r="D10" s="46">
        <v>6</v>
      </c>
      <c r="E10" s="60">
        <f t="shared" si="1"/>
        <v>0.6</v>
      </c>
    </row>
    <row r="11" spans="1:15" s="48" customFormat="1" ht="18" customHeight="1">
      <c r="A11" s="40" t="s">
        <v>76</v>
      </c>
      <c r="B11" s="41">
        <v>1</v>
      </c>
      <c r="C11" s="41">
        <v>12</v>
      </c>
      <c r="D11" s="41">
        <v>5</v>
      </c>
      <c r="E11" s="60">
        <f t="shared" si="1"/>
        <v>0.41666666666666669</v>
      </c>
    </row>
    <row r="12" spans="1:15" s="48" customFormat="1" ht="18" customHeight="1">
      <c r="A12" s="50" t="s">
        <v>77</v>
      </c>
      <c r="B12" s="41">
        <v>1</v>
      </c>
      <c r="C12" s="51">
        <v>9</v>
      </c>
      <c r="D12" s="46">
        <v>4</v>
      </c>
      <c r="E12" s="60">
        <f t="shared" si="1"/>
        <v>0.44444444444444442</v>
      </c>
    </row>
    <row r="13" spans="1:15" s="48" customFormat="1" ht="18" customHeight="1">
      <c r="A13" s="40" t="s">
        <v>78</v>
      </c>
      <c r="B13" s="41">
        <v>1</v>
      </c>
      <c r="C13" s="41">
        <v>11</v>
      </c>
      <c r="D13" s="41">
        <v>5</v>
      </c>
      <c r="E13" s="60">
        <f t="shared" si="1"/>
        <v>0.45454545454545453</v>
      </c>
    </row>
    <row r="14" spans="1:15" s="48" customFormat="1" ht="18" customHeight="1">
      <c r="A14" s="40" t="s">
        <v>79</v>
      </c>
      <c r="B14" s="41">
        <v>1</v>
      </c>
      <c r="C14" s="41">
        <v>7</v>
      </c>
      <c r="D14" s="41">
        <v>6</v>
      </c>
      <c r="E14" s="60">
        <f t="shared" si="1"/>
        <v>0.8571428571428571</v>
      </c>
    </row>
    <row r="15" spans="1:15" s="48" customFormat="1" ht="18" customHeight="1">
      <c r="A15" s="40" t="s">
        <v>80</v>
      </c>
      <c r="B15" s="41">
        <v>1</v>
      </c>
      <c r="C15" s="41">
        <v>7</v>
      </c>
      <c r="D15" s="41">
        <v>6</v>
      </c>
      <c r="E15" s="60">
        <f t="shared" si="1"/>
        <v>0.8571428571428571</v>
      </c>
    </row>
    <row r="16" spans="1:15" s="48" customFormat="1" ht="18" customHeight="1">
      <c r="A16" s="40" t="s">
        <v>81</v>
      </c>
      <c r="B16" s="41">
        <v>1</v>
      </c>
      <c r="C16" s="41">
        <v>11</v>
      </c>
      <c r="D16" s="41">
        <v>1</v>
      </c>
      <c r="E16" s="60">
        <f t="shared" si="1"/>
        <v>9.0909090909090912E-2</v>
      </c>
    </row>
    <row r="17" spans="1:5" s="48" customFormat="1" ht="18" customHeight="1">
      <c r="A17" s="40" t="s">
        <v>82</v>
      </c>
      <c r="B17" s="41">
        <v>1</v>
      </c>
      <c r="C17" s="41">
        <v>6</v>
      </c>
      <c r="D17" s="41">
        <v>4</v>
      </c>
      <c r="E17" s="60">
        <f t="shared" si="1"/>
        <v>0.66666666666666663</v>
      </c>
    </row>
    <row r="18" spans="1:5" s="48" customFormat="1" ht="18" customHeight="1">
      <c r="A18" s="40" t="s">
        <v>83</v>
      </c>
      <c r="B18" s="41">
        <v>1</v>
      </c>
      <c r="C18" s="41">
        <v>11</v>
      </c>
      <c r="D18" s="41">
        <v>3</v>
      </c>
      <c r="E18" s="60">
        <f t="shared" si="1"/>
        <v>0.27272727272727271</v>
      </c>
    </row>
    <row r="19" spans="1:5" s="48" customFormat="1" ht="18" customHeight="1">
      <c r="A19" s="40" t="s">
        <v>84</v>
      </c>
      <c r="B19" s="41">
        <v>1</v>
      </c>
      <c r="C19" s="41">
        <v>5</v>
      </c>
      <c r="D19" s="41">
        <v>2</v>
      </c>
      <c r="E19" s="60">
        <f t="shared" si="1"/>
        <v>0.4</v>
      </c>
    </row>
    <row r="20" spans="1:5" s="48" customFormat="1" ht="18" customHeight="1">
      <c r="A20" s="40" t="s">
        <v>85</v>
      </c>
      <c r="B20" s="41">
        <v>1</v>
      </c>
      <c r="C20" s="41">
        <v>11</v>
      </c>
      <c r="D20" s="41">
        <v>7</v>
      </c>
      <c r="E20" s="60">
        <f t="shared" si="1"/>
        <v>0.63636363636363635</v>
      </c>
    </row>
    <row r="21" spans="1:5" s="48" customFormat="1" ht="18" customHeight="1">
      <c r="A21" s="40" t="s">
        <v>86</v>
      </c>
      <c r="B21" s="41">
        <v>1</v>
      </c>
      <c r="C21" s="41">
        <v>13</v>
      </c>
      <c r="D21" s="41">
        <v>5</v>
      </c>
      <c r="E21" s="60">
        <f t="shared" si="1"/>
        <v>0.38461538461538464</v>
      </c>
    </row>
    <row r="22" spans="1:5" s="48" customFormat="1" ht="18" customHeight="1">
      <c r="A22" s="40" t="s">
        <v>87</v>
      </c>
      <c r="B22" s="41">
        <v>1</v>
      </c>
      <c r="C22" s="41">
        <v>6</v>
      </c>
      <c r="D22" s="41">
        <v>1</v>
      </c>
      <c r="E22" s="60">
        <f t="shared" si="1"/>
        <v>0.16666666666666666</v>
      </c>
    </row>
    <row r="23" spans="1:5" s="48" customFormat="1" ht="18" customHeight="1">
      <c r="A23" s="40" t="s">
        <v>88</v>
      </c>
      <c r="B23" s="41">
        <v>1</v>
      </c>
      <c r="C23" s="41">
        <v>6</v>
      </c>
      <c r="D23" s="41">
        <v>1</v>
      </c>
      <c r="E23" s="60">
        <f t="shared" si="1"/>
        <v>0.16666666666666666</v>
      </c>
    </row>
    <row r="24" spans="1:5" s="48" customFormat="1" ht="18" customHeight="1">
      <c r="A24" s="78" t="s">
        <v>89</v>
      </c>
      <c r="B24" s="41">
        <v>1</v>
      </c>
      <c r="C24" s="51">
        <v>5</v>
      </c>
      <c r="D24" s="46">
        <v>2</v>
      </c>
      <c r="E24" s="60">
        <f t="shared" si="1"/>
        <v>0.4</v>
      </c>
    </row>
    <row r="25" spans="1:5" s="48" customFormat="1" ht="18" customHeight="1">
      <c r="A25" s="40" t="s">
        <v>90</v>
      </c>
      <c r="B25" s="41">
        <v>1</v>
      </c>
      <c r="C25" s="41">
        <v>7</v>
      </c>
      <c r="D25" s="41">
        <v>4</v>
      </c>
      <c r="E25" s="60">
        <f t="shared" si="1"/>
        <v>0.5714285714285714</v>
      </c>
    </row>
    <row r="26" spans="1:5" s="48" customFormat="1" ht="18" customHeight="1">
      <c r="A26" s="40" t="s">
        <v>91</v>
      </c>
      <c r="B26" s="41">
        <v>1</v>
      </c>
      <c r="C26" s="41">
        <v>8</v>
      </c>
      <c r="D26" s="41">
        <v>4</v>
      </c>
      <c r="E26" s="60">
        <f t="shared" si="1"/>
        <v>0.5</v>
      </c>
    </row>
    <row r="27" spans="1:5" s="48" customFormat="1" ht="18" customHeight="1">
      <c r="A27" s="50" t="s">
        <v>479</v>
      </c>
      <c r="B27" s="41">
        <v>1</v>
      </c>
      <c r="C27" s="51">
        <v>9</v>
      </c>
      <c r="D27" s="46">
        <v>3</v>
      </c>
      <c r="E27" s="60">
        <f t="shared" si="1"/>
        <v>0.33333333333333331</v>
      </c>
    </row>
    <row r="28" spans="1:5" s="48" customFormat="1" ht="18" customHeight="1">
      <c r="A28" s="40" t="s">
        <v>92</v>
      </c>
      <c r="B28" s="41">
        <v>1</v>
      </c>
      <c r="C28" s="41">
        <v>4</v>
      </c>
      <c r="D28" s="41">
        <v>2</v>
      </c>
      <c r="E28" s="60">
        <f t="shared" si="1"/>
        <v>0.5</v>
      </c>
    </row>
    <row r="29" spans="1:5" s="48" customFormat="1" ht="18" customHeight="1">
      <c r="A29" s="40" t="s">
        <v>93</v>
      </c>
      <c r="B29" s="41">
        <v>1</v>
      </c>
      <c r="C29" s="41">
        <v>10</v>
      </c>
      <c r="D29" s="41">
        <v>3</v>
      </c>
      <c r="E29" s="60">
        <f t="shared" si="1"/>
        <v>0.3</v>
      </c>
    </row>
    <row r="30" spans="1:5" s="48" customFormat="1" ht="18" customHeight="1">
      <c r="A30" s="40" t="s">
        <v>94</v>
      </c>
      <c r="B30" s="41">
        <v>1</v>
      </c>
      <c r="C30" s="41">
        <v>9</v>
      </c>
      <c r="D30" s="41">
        <v>4</v>
      </c>
      <c r="E30" s="60">
        <f t="shared" si="1"/>
        <v>0.44444444444444442</v>
      </c>
    </row>
    <row r="31" spans="1:5" s="48" customFormat="1" ht="18" customHeight="1">
      <c r="A31" s="50" t="s">
        <v>95</v>
      </c>
      <c r="B31" s="41">
        <v>1</v>
      </c>
      <c r="C31" s="51">
        <v>4</v>
      </c>
      <c r="D31" s="46">
        <v>1</v>
      </c>
      <c r="E31" s="60">
        <f t="shared" si="1"/>
        <v>0.25</v>
      </c>
    </row>
    <row r="32" spans="1:5" s="48" customFormat="1" ht="18" customHeight="1">
      <c r="A32" s="40" t="s">
        <v>480</v>
      </c>
      <c r="B32" s="41">
        <v>1</v>
      </c>
      <c r="C32" s="41">
        <v>2</v>
      </c>
      <c r="D32" s="41">
        <v>1</v>
      </c>
      <c r="E32" s="60">
        <f t="shared" si="1"/>
        <v>0.5</v>
      </c>
    </row>
    <row r="33" spans="1:5" s="48" customFormat="1" ht="18" customHeight="1">
      <c r="A33" s="79" t="s">
        <v>96</v>
      </c>
      <c r="B33" s="41">
        <v>1</v>
      </c>
      <c r="C33" s="51">
        <v>6</v>
      </c>
      <c r="D33" s="46">
        <v>1</v>
      </c>
      <c r="E33" s="60">
        <f t="shared" si="1"/>
        <v>0.16666666666666666</v>
      </c>
    </row>
    <row r="34" spans="1:5" s="48" customFormat="1" ht="18" customHeight="1">
      <c r="A34" s="50" t="s">
        <v>97</v>
      </c>
      <c r="B34" s="41">
        <v>1</v>
      </c>
      <c r="C34" s="51">
        <v>4</v>
      </c>
      <c r="D34" s="46">
        <v>1</v>
      </c>
      <c r="E34" s="60">
        <f t="shared" si="1"/>
        <v>0.25</v>
      </c>
    </row>
    <row r="35" spans="1:5" s="48" customFormat="1" ht="18" customHeight="1">
      <c r="A35" s="40" t="s">
        <v>98</v>
      </c>
      <c r="B35" s="41">
        <v>1</v>
      </c>
      <c r="C35" s="41">
        <v>8</v>
      </c>
      <c r="D35" s="41">
        <v>3</v>
      </c>
      <c r="E35" s="60">
        <f t="shared" si="1"/>
        <v>0.375</v>
      </c>
    </row>
    <row r="36" spans="1:5" s="48" customFormat="1" ht="18" customHeight="1">
      <c r="A36" s="40" t="s">
        <v>99</v>
      </c>
      <c r="B36" s="41">
        <v>1</v>
      </c>
      <c r="C36" s="41">
        <v>10</v>
      </c>
      <c r="D36" s="41">
        <v>4</v>
      </c>
      <c r="E36" s="60">
        <f t="shared" si="1"/>
        <v>0.4</v>
      </c>
    </row>
    <row r="37" spans="1:5" s="48" customFormat="1" ht="18" customHeight="1">
      <c r="A37" s="40" t="s">
        <v>100</v>
      </c>
      <c r="B37" s="41">
        <v>1</v>
      </c>
      <c r="C37" s="41">
        <v>9</v>
      </c>
      <c r="D37" s="41">
        <v>4</v>
      </c>
      <c r="E37" s="60">
        <f t="shared" si="1"/>
        <v>0.44444444444444442</v>
      </c>
    </row>
    <row r="38" spans="1:5" s="48" customFormat="1" ht="18" customHeight="1">
      <c r="A38" s="40" t="s">
        <v>101</v>
      </c>
      <c r="B38" s="41">
        <v>1</v>
      </c>
      <c r="C38" s="41">
        <v>11</v>
      </c>
      <c r="D38" s="41">
        <v>4</v>
      </c>
      <c r="E38" s="60">
        <f t="shared" si="1"/>
        <v>0.36363636363636365</v>
      </c>
    </row>
    <row r="39" spans="1:5" s="39" customFormat="1" ht="18" customHeight="1">
      <c r="A39" s="40"/>
      <c r="B39" s="41"/>
      <c r="C39" s="41"/>
      <c r="D39" s="41"/>
      <c r="E39" s="60"/>
    </row>
    <row r="40" spans="1:5" s="39" customFormat="1" ht="18" customHeight="1">
      <c r="A40" s="77" t="s">
        <v>5</v>
      </c>
      <c r="B40" s="43">
        <f>SUM(B41:B42)</f>
        <v>2</v>
      </c>
      <c r="C40" s="43">
        <f>SUM(C41:C42)</f>
        <v>4</v>
      </c>
      <c r="D40" s="43">
        <f>SUM(D41:D42)</f>
        <v>1</v>
      </c>
      <c r="E40" s="80">
        <f>SUM(D40/C40)</f>
        <v>0.25</v>
      </c>
    </row>
    <row r="41" spans="1:5" s="48" customFormat="1" ht="18" customHeight="1">
      <c r="A41" s="40" t="s">
        <v>102</v>
      </c>
      <c r="B41" s="41">
        <v>1</v>
      </c>
      <c r="C41" s="41">
        <v>1</v>
      </c>
      <c r="D41" s="41">
        <v>0</v>
      </c>
      <c r="E41" s="60">
        <f>SUM(D41/C41)</f>
        <v>0</v>
      </c>
    </row>
    <row r="42" spans="1:5" s="48" customFormat="1" ht="18" customHeight="1">
      <c r="A42" s="40" t="s">
        <v>103</v>
      </c>
      <c r="B42" s="41">
        <v>1</v>
      </c>
      <c r="C42" s="41">
        <v>3</v>
      </c>
      <c r="D42" s="41">
        <v>1</v>
      </c>
      <c r="E42" s="60">
        <f>SUM(D42/C42)</f>
        <v>0.33333333333333331</v>
      </c>
    </row>
    <row r="43" spans="1:5" s="39" customFormat="1" ht="18" customHeight="1">
      <c r="A43" s="40"/>
      <c r="B43" s="41"/>
      <c r="C43" s="41"/>
      <c r="D43" s="41"/>
      <c r="E43" s="60"/>
    </row>
    <row r="44" spans="1:5" s="39" customFormat="1" ht="18" customHeight="1">
      <c r="A44" s="77" t="s">
        <v>6</v>
      </c>
      <c r="B44" s="43">
        <f>SUM(B45:B93)</f>
        <v>49</v>
      </c>
      <c r="C44" s="43">
        <f>SUM(C45:C93)</f>
        <v>316</v>
      </c>
      <c r="D44" s="43">
        <f>SUM(D45:D93)</f>
        <v>167</v>
      </c>
      <c r="E44" s="44">
        <f t="shared" ref="E44:E93" si="2">SUM(D44/C44)</f>
        <v>0.52848101265822789</v>
      </c>
    </row>
    <row r="45" spans="1:5" s="48" customFormat="1" ht="18" customHeight="1">
      <c r="A45" s="40" t="s">
        <v>104</v>
      </c>
      <c r="B45" s="41">
        <v>1</v>
      </c>
      <c r="C45" s="114">
        <v>6</v>
      </c>
      <c r="D45" s="115">
        <v>4</v>
      </c>
      <c r="E45" s="60">
        <f t="shared" si="2"/>
        <v>0.66666666666666663</v>
      </c>
    </row>
    <row r="46" spans="1:5" s="48" customFormat="1" ht="18" customHeight="1">
      <c r="A46" s="53" t="s">
        <v>105</v>
      </c>
      <c r="B46" s="41">
        <v>1</v>
      </c>
      <c r="C46" s="41">
        <v>12</v>
      </c>
      <c r="D46" s="41">
        <v>3</v>
      </c>
      <c r="E46" s="60">
        <f t="shared" si="2"/>
        <v>0.25</v>
      </c>
    </row>
    <row r="47" spans="1:5" s="48" customFormat="1" ht="18" customHeight="1">
      <c r="A47" s="40" t="s">
        <v>106</v>
      </c>
      <c r="B47" s="41">
        <v>1</v>
      </c>
      <c r="C47" s="51">
        <v>3</v>
      </c>
      <c r="D47" s="46">
        <v>1</v>
      </c>
      <c r="E47" s="60">
        <f t="shared" si="2"/>
        <v>0.33333333333333331</v>
      </c>
    </row>
    <row r="48" spans="1:5" s="48" customFormat="1" ht="18" customHeight="1">
      <c r="A48" s="40" t="s">
        <v>107</v>
      </c>
      <c r="B48" s="41">
        <v>1</v>
      </c>
      <c r="C48" s="51">
        <v>8</v>
      </c>
      <c r="D48" s="52">
        <v>4</v>
      </c>
      <c r="E48" s="60">
        <f>SUM(D48/C48)</f>
        <v>0.5</v>
      </c>
    </row>
    <row r="49" spans="1:5" s="48" customFormat="1" ht="18" customHeight="1">
      <c r="A49" s="53" t="s">
        <v>108</v>
      </c>
      <c r="B49" s="41">
        <v>1</v>
      </c>
      <c r="C49" s="51">
        <v>10</v>
      </c>
      <c r="D49" s="46">
        <v>6</v>
      </c>
      <c r="E49" s="60">
        <f>SUM(D49/C49)</f>
        <v>0.6</v>
      </c>
    </row>
    <row r="50" spans="1:5" s="48" customFormat="1" ht="18" customHeight="1">
      <c r="A50" s="53" t="s">
        <v>109</v>
      </c>
      <c r="B50" s="41">
        <v>1</v>
      </c>
      <c r="C50" s="41">
        <v>10</v>
      </c>
      <c r="D50" s="41">
        <v>4</v>
      </c>
      <c r="E50" s="60">
        <f t="shared" ref="E50:E52" si="3">SUM(D50/C50)</f>
        <v>0.4</v>
      </c>
    </row>
    <row r="51" spans="1:5" s="48" customFormat="1" ht="18" customHeight="1">
      <c r="A51" s="53" t="s">
        <v>110</v>
      </c>
      <c r="B51" s="41">
        <v>1</v>
      </c>
      <c r="C51" s="51">
        <v>12</v>
      </c>
      <c r="D51" s="46">
        <v>5</v>
      </c>
      <c r="E51" s="60">
        <f t="shared" si="3"/>
        <v>0.41666666666666669</v>
      </c>
    </row>
    <row r="52" spans="1:5" s="48" customFormat="1" ht="18" customHeight="1">
      <c r="A52" s="53" t="s">
        <v>111</v>
      </c>
      <c r="B52" s="41">
        <v>1</v>
      </c>
      <c r="C52" s="51">
        <v>9</v>
      </c>
      <c r="D52" s="46">
        <v>5</v>
      </c>
      <c r="E52" s="60">
        <f t="shared" si="3"/>
        <v>0.55555555555555558</v>
      </c>
    </row>
    <row r="53" spans="1:5" s="48" customFormat="1" ht="18" customHeight="1">
      <c r="A53" s="53" t="s">
        <v>112</v>
      </c>
      <c r="B53" s="41">
        <v>1</v>
      </c>
      <c r="C53" s="46">
        <v>8</v>
      </c>
      <c r="D53" s="46">
        <v>5</v>
      </c>
      <c r="E53" s="60">
        <f t="shared" si="2"/>
        <v>0.625</v>
      </c>
    </row>
    <row r="54" spans="1:5" s="48" customFormat="1" ht="18" customHeight="1">
      <c r="A54" s="53" t="s">
        <v>113</v>
      </c>
      <c r="B54" s="41">
        <v>1</v>
      </c>
      <c r="C54" s="41">
        <v>15</v>
      </c>
      <c r="D54" s="41">
        <v>6</v>
      </c>
      <c r="E54" s="60">
        <f t="shared" si="2"/>
        <v>0.4</v>
      </c>
    </row>
    <row r="55" spans="1:5" s="48" customFormat="1" ht="18" customHeight="1">
      <c r="A55" s="53" t="s">
        <v>114</v>
      </c>
      <c r="B55" s="41">
        <v>1</v>
      </c>
      <c r="C55" s="51">
        <v>5</v>
      </c>
      <c r="D55" s="46">
        <v>3</v>
      </c>
      <c r="E55" s="60">
        <f t="shared" si="2"/>
        <v>0.6</v>
      </c>
    </row>
    <row r="56" spans="1:5" s="48" customFormat="1" ht="18" customHeight="1">
      <c r="A56" s="53" t="s">
        <v>115</v>
      </c>
      <c r="B56" s="41">
        <v>1</v>
      </c>
      <c r="C56" s="51">
        <v>5</v>
      </c>
      <c r="D56" s="46">
        <v>4</v>
      </c>
      <c r="E56" s="60">
        <f t="shared" si="2"/>
        <v>0.8</v>
      </c>
    </row>
    <row r="57" spans="1:5" s="48" customFormat="1" ht="18" customHeight="1">
      <c r="A57" s="53" t="s">
        <v>116</v>
      </c>
      <c r="B57" s="41">
        <v>1</v>
      </c>
      <c r="C57" s="51">
        <v>6</v>
      </c>
      <c r="D57" s="46">
        <v>4</v>
      </c>
      <c r="E57" s="60">
        <f t="shared" si="2"/>
        <v>0.66666666666666663</v>
      </c>
    </row>
    <row r="58" spans="1:5" s="48" customFormat="1" ht="18" customHeight="1">
      <c r="A58" s="53" t="s">
        <v>117</v>
      </c>
      <c r="B58" s="41">
        <v>1</v>
      </c>
      <c r="C58" s="51">
        <v>4</v>
      </c>
      <c r="D58" s="46">
        <v>1</v>
      </c>
      <c r="E58" s="60">
        <f t="shared" si="2"/>
        <v>0.25</v>
      </c>
    </row>
    <row r="59" spans="1:5" s="48" customFormat="1" ht="18" customHeight="1">
      <c r="A59" s="53" t="s">
        <v>118</v>
      </c>
      <c r="B59" s="41">
        <v>1</v>
      </c>
      <c r="C59" s="51">
        <v>5</v>
      </c>
      <c r="D59" s="41">
        <v>4</v>
      </c>
      <c r="E59" s="60">
        <f>SUM(D59/C59)</f>
        <v>0.8</v>
      </c>
    </row>
    <row r="60" spans="1:5" s="48" customFormat="1" ht="18" customHeight="1">
      <c r="A60" s="53" t="s">
        <v>119</v>
      </c>
      <c r="B60" s="41">
        <v>1</v>
      </c>
      <c r="C60" s="51">
        <v>5</v>
      </c>
      <c r="D60" s="52">
        <v>3</v>
      </c>
      <c r="E60" s="60">
        <f t="shared" si="2"/>
        <v>0.6</v>
      </c>
    </row>
    <row r="61" spans="1:5" s="48" customFormat="1" ht="18" customHeight="1">
      <c r="A61" s="53" t="s">
        <v>120</v>
      </c>
      <c r="B61" s="41">
        <v>1</v>
      </c>
      <c r="C61" s="51">
        <v>4</v>
      </c>
      <c r="D61" s="52">
        <v>2</v>
      </c>
      <c r="E61" s="60">
        <f>SUM(D61/C61)</f>
        <v>0.5</v>
      </c>
    </row>
    <row r="62" spans="1:5" s="48" customFormat="1" ht="18" customHeight="1">
      <c r="A62" s="53" t="s">
        <v>121</v>
      </c>
      <c r="B62" s="41">
        <v>1</v>
      </c>
      <c r="C62" s="51">
        <v>5</v>
      </c>
      <c r="D62" s="52">
        <v>3</v>
      </c>
      <c r="E62" s="60">
        <f t="shared" si="2"/>
        <v>0.6</v>
      </c>
    </row>
    <row r="63" spans="1:5" s="48" customFormat="1" ht="18" customHeight="1">
      <c r="A63" s="53" t="s">
        <v>122</v>
      </c>
      <c r="B63" s="41">
        <v>1</v>
      </c>
      <c r="C63" s="51">
        <v>4</v>
      </c>
      <c r="D63" s="52">
        <v>2</v>
      </c>
      <c r="E63" s="60">
        <f t="shared" si="2"/>
        <v>0.5</v>
      </c>
    </row>
    <row r="64" spans="1:5" s="48" customFormat="1" ht="18" customHeight="1">
      <c r="A64" s="53" t="s">
        <v>481</v>
      </c>
      <c r="B64" s="41">
        <v>1</v>
      </c>
      <c r="C64" s="51">
        <v>5</v>
      </c>
      <c r="D64" s="52">
        <v>4</v>
      </c>
      <c r="E64" s="60">
        <f t="shared" si="2"/>
        <v>0.8</v>
      </c>
    </row>
    <row r="65" spans="1:5" s="48" customFormat="1" ht="18" customHeight="1">
      <c r="A65" s="53" t="s">
        <v>123</v>
      </c>
      <c r="B65" s="41">
        <v>1</v>
      </c>
      <c r="C65" s="51">
        <v>5</v>
      </c>
      <c r="D65" s="52">
        <v>5</v>
      </c>
      <c r="E65" s="60">
        <f t="shared" si="2"/>
        <v>1</v>
      </c>
    </row>
    <row r="66" spans="1:5" s="48" customFormat="1" ht="18" customHeight="1">
      <c r="A66" s="53" t="s">
        <v>124</v>
      </c>
      <c r="B66" s="41">
        <v>1</v>
      </c>
      <c r="C66" s="51">
        <v>4</v>
      </c>
      <c r="D66" s="52">
        <v>3</v>
      </c>
      <c r="E66" s="60">
        <f t="shared" si="2"/>
        <v>0.75</v>
      </c>
    </row>
    <row r="67" spans="1:5" s="48" customFormat="1" ht="18" customHeight="1">
      <c r="A67" s="53" t="s">
        <v>125</v>
      </c>
      <c r="B67" s="41">
        <v>1</v>
      </c>
      <c r="C67" s="51">
        <v>5</v>
      </c>
      <c r="D67" s="52">
        <v>2</v>
      </c>
      <c r="E67" s="60">
        <f t="shared" si="2"/>
        <v>0.4</v>
      </c>
    </row>
    <row r="68" spans="1:5" s="48" customFormat="1" ht="18" customHeight="1">
      <c r="A68" s="53" t="s">
        <v>126</v>
      </c>
      <c r="B68" s="41">
        <v>1</v>
      </c>
      <c r="C68" s="51">
        <v>5</v>
      </c>
      <c r="D68" s="41">
        <v>2</v>
      </c>
      <c r="E68" s="60">
        <f t="shared" si="2"/>
        <v>0.4</v>
      </c>
    </row>
    <row r="69" spans="1:5" s="48" customFormat="1" ht="18" customHeight="1">
      <c r="A69" s="53" t="s">
        <v>127</v>
      </c>
      <c r="B69" s="41">
        <v>1</v>
      </c>
      <c r="C69" s="51">
        <v>5</v>
      </c>
      <c r="D69" s="41">
        <v>3</v>
      </c>
      <c r="E69" s="60">
        <f t="shared" si="2"/>
        <v>0.6</v>
      </c>
    </row>
    <row r="70" spans="1:5" s="48" customFormat="1" ht="18" customHeight="1">
      <c r="A70" s="53" t="s">
        <v>128</v>
      </c>
      <c r="B70" s="41">
        <v>1</v>
      </c>
      <c r="C70" s="51">
        <v>5</v>
      </c>
      <c r="D70" s="41">
        <v>3</v>
      </c>
      <c r="E70" s="60">
        <f t="shared" si="2"/>
        <v>0.6</v>
      </c>
    </row>
    <row r="71" spans="1:5" s="48" customFormat="1" ht="18" customHeight="1">
      <c r="A71" s="53" t="s">
        <v>129</v>
      </c>
      <c r="B71" s="41">
        <v>1</v>
      </c>
      <c r="C71" s="51">
        <v>5</v>
      </c>
      <c r="D71" s="41">
        <v>3</v>
      </c>
      <c r="E71" s="60">
        <f t="shared" si="2"/>
        <v>0.6</v>
      </c>
    </row>
    <row r="72" spans="1:5" s="48" customFormat="1" ht="18" customHeight="1">
      <c r="A72" s="53" t="s">
        <v>130</v>
      </c>
      <c r="B72" s="41">
        <v>1</v>
      </c>
      <c r="C72" s="51">
        <v>5</v>
      </c>
      <c r="D72" s="52">
        <v>2</v>
      </c>
      <c r="E72" s="60">
        <f t="shared" si="2"/>
        <v>0.4</v>
      </c>
    </row>
    <row r="73" spans="1:5" s="48" customFormat="1" ht="18" customHeight="1">
      <c r="A73" s="53" t="s">
        <v>131</v>
      </c>
      <c r="B73" s="41">
        <v>1</v>
      </c>
      <c r="C73" s="51">
        <v>5</v>
      </c>
      <c r="D73" s="41">
        <v>3</v>
      </c>
      <c r="E73" s="60">
        <f t="shared" si="2"/>
        <v>0.6</v>
      </c>
    </row>
    <row r="74" spans="1:5" s="48" customFormat="1" ht="18" customHeight="1">
      <c r="A74" s="53" t="s">
        <v>132</v>
      </c>
      <c r="B74" s="41">
        <v>1</v>
      </c>
      <c r="C74" s="51">
        <v>5</v>
      </c>
      <c r="D74" s="52">
        <v>3</v>
      </c>
      <c r="E74" s="60">
        <f t="shared" si="2"/>
        <v>0.6</v>
      </c>
    </row>
    <row r="75" spans="1:5" s="48" customFormat="1" ht="18" customHeight="1">
      <c r="A75" s="53" t="s">
        <v>133</v>
      </c>
      <c r="B75" s="41">
        <v>1</v>
      </c>
      <c r="C75" s="51">
        <v>5</v>
      </c>
      <c r="D75" s="52">
        <v>3</v>
      </c>
      <c r="E75" s="60">
        <f t="shared" si="2"/>
        <v>0.6</v>
      </c>
    </row>
    <row r="76" spans="1:5" s="48" customFormat="1" ht="18" customHeight="1">
      <c r="A76" s="53" t="s">
        <v>134</v>
      </c>
      <c r="B76" s="41">
        <v>1</v>
      </c>
      <c r="C76" s="41">
        <v>5</v>
      </c>
      <c r="D76" s="41">
        <v>3</v>
      </c>
      <c r="E76" s="60">
        <f t="shared" si="2"/>
        <v>0.6</v>
      </c>
    </row>
    <row r="77" spans="1:5" s="48" customFormat="1" ht="18" customHeight="1">
      <c r="A77" s="53" t="s">
        <v>135</v>
      </c>
      <c r="B77" s="41">
        <v>1</v>
      </c>
      <c r="C77" s="51">
        <v>5</v>
      </c>
      <c r="D77" s="52">
        <v>3</v>
      </c>
      <c r="E77" s="60">
        <f t="shared" si="2"/>
        <v>0.6</v>
      </c>
    </row>
    <row r="78" spans="1:5" s="48" customFormat="1" ht="18" customHeight="1">
      <c r="A78" s="53" t="s">
        <v>136</v>
      </c>
      <c r="B78" s="41">
        <v>1</v>
      </c>
      <c r="C78" s="51">
        <v>5</v>
      </c>
      <c r="D78" s="41">
        <v>3</v>
      </c>
      <c r="E78" s="60">
        <f t="shared" si="2"/>
        <v>0.6</v>
      </c>
    </row>
    <row r="79" spans="1:5" s="48" customFormat="1" ht="18" customHeight="1">
      <c r="A79" s="53" t="s">
        <v>137</v>
      </c>
      <c r="B79" s="41">
        <v>1</v>
      </c>
      <c r="C79" s="51">
        <v>5</v>
      </c>
      <c r="D79" s="41">
        <v>3</v>
      </c>
      <c r="E79" s="60">
        <f t="shared" si="2"/>
        <v>0.6</v>
      </c>
    </row>
    <row r="80" spans="1:5" s="48" customFormat="1" ht="18" customHeight="1">
      <c r="A80" s="53" t="s">
        <v>138</v>
      </c>
      <c r="B80" s="41">
        <v>1</v>
      </c>
      <c r="C80" s="51">
        <v>3</v>
      </c>
      <c r="D80" s="46">
        <v>2</v>
      </c>
      <c r="E80" s="60">
        <f t="shared" si="2"/>
        <v>0.66666666666666663</v>
      </c>
    </row>
    <row r="81" spans="1:5" s="48" customFormat="1" ht="18" customHeight="1">
      <c r="A81" s="53" t="s">
        <v>139</v>
      </c>
      <c r="B81" s="41">
        <v>1</v>
      </c>
      <c r="C81" s="51">
        <v>7</v>
      </c>
      <c r="D81" s="46">
        <v>1</v>
      </c>
      <c r="E81" s="60">
        <f t="shared" si="2"/>
        <v>0.14285714285714285</v>
      </c>
    </row>
    <row r="82" spans="1:5" s="48" customFormat="1" ht="18" customHeight="1">
      <c r="A82" s="53" t="s">
        <v>140</v>
      </c>
      <c r="B82" s="41">
        <v>1</v>
      </c>
      <c r="C82" s="51">
        <v>2</v>
      </c>
      <c r="D82" s="46">
        <v>0</v>
      </c>
      <c r="E82" s="60">
        <f t="shared" si="2"/>
        <v>0</v>
      </c>
    </row>
    <row r="83" spans="1:5" s="48" customFormat="1" ht="18" customHeight="1">
      <c r="A83" s="53" t="s">
        <v>141</v>
      </c>
      <c r="B83" s="41">
        <v>1</v>
      </c>
      <c r="C83" s="51">
        <v>11</v>
      </c>
      <c r="D83" s="46">
        <v>6</v>
      </c>
      <c r="E83" s="60">
        <f t="shared" si="2"/>
        <v>0.54545454545454541</v>
      </c>
    </row>
    <row r="84" spans="1:5" s="48" customFormat="1" ht="18" customHeight="1">
      <c r="A84" s="53" t="s">
        <v>142</v>
      </c>
      <c r="B84" s="41">
        <v>1</v>
      </c>
      <c r="C84" s="51">
        <v>2</v>
      </c>
      <c r="D84" s="41">
        <v>1</v>
      </c>
      <c r="E84" s="60">
        <f t="shared" si="2"/>
        <v>0.5</v>
      </c>
    </row>
    <row r="85" spans="1:5" s="48" customFormat="1" ht="18" customHeight="1">
      <c r="A85" s="53" t="s">
        <v>143</v>
      </c>
      <c r="B85" s="41">
        <v>1</v>
      </c>
      <c r="C85" s="51">
        <v>1</v>
      </c>
      <c r="D85" s="46">
        <v>1</v>
      </c>
      <c r="E85" s="60">
        <f t="shared" si="2"/>
        <v>1</v>
      </c>
    </row>
    <row r="86" spans="1:5" s="48" customFormat="1" ht="18" customHeight="1">
      <c r="A86" s="54" t="s">
        <v>144</v>
      </c>
      <c r="B86" s="41">
        <v>1</v>
      </c>
      <c r="C86" s="46">
        <v>11</v>
      </c>
      <c r="D86" s="41">
        <v>6</v>
      </c>
      <c r="E86" s="60">
        <f>SUM(D86/C86)</f>
        <v>0.54545454545454541</v>
      </c>
    </row>
    <row r="87" spans="1:5" s="48" customFormat="1" ht="18" customHeight="1">
      <c r="A87" s="53" t="s">
        <v>145</v>
      </c>
      <c r="B87" s="41">
        <v>1</v>
      </c>
      <c r="C87" s="51">
        <v>6</v>
      </c>
      <c r="D87" s="46">
        <v>0</v>
      </c>
      <c r="E87" s="60">
        <f t="shared" si="2"/>
        <v>0</v>
      </c>
    </row>
    <row r="88" spans="1:5" s="48" customFormat="1" ht="18" customHeight="1">
      <c r="A88" s="53" t="s">
        <v>146</v>
      </c>
      <c r="B88" s="41">
        <v>1</v>
      </c>
      <c r="C88" s="51">
        <v>9</v>
      </c>
      <c r="D88" s="46">
        <v>4</v>
      </c>
      <c r="E88" s="60">
        <f t="shared" si="2"/>
        <v>0.44444444444444442</v>
      </c>
    </row>
    <row r="89" spans="1:5" s="48" customFormat="1" ht="18" customHeight="1">
      <c r="A89" s="53" t="s">
        <v>147</v>
      </c>
      <c r="B89" s="41">
        <v>1</v>
      </c>
      <c r="C89" s="41">
        <v>13</v>
      </c>
      <c r="D89" s="41">
        <v>5</v>
      </c>
      <c r="E89" s="60">
        <f>SUM(D89/C89)</f>
        <v>0.38461538461538464</v>
      </c>
    </row>
    <row r="90" spans="1:5" s="48" customFormat="1" ht="18" customHeight="1">
      <c r="A90" s="53" t="s">
        <v>148</v>
      </c>
      <c r="B90" s="41">
        <v>1</v>
      </c>
      <c r="C90" s="46">
        <v>10</v>
      </c>
      <c r="D90" s="46">
        <v>6</v>
      </c>
      <c r="E90" s="60">
        <f>SUM(D90/C90)</f>
        <v>0.6</v>
      </c>
    </row>
    <row r="91" spans="1:5" s="48" customFormat="1" ht="18" customHeight="1">
      <c r="A91" s="53" t="s">
        <v>149</v>
      </c>
      <c r="B91" s="41">
        <v>1</v>
      </c>
      <c r="C91" s="51">
        <v>9</v>
      </c>
      <c r="D91" s="46">
        <v>6</v>
      </c>
      <c r="E91" s="60">
        <f t="shared" si="2"/>
        <v>0.66666666666666663</v>
      </c>
    </row>
    <row r="92" spans="1:5" s="48" customFormat="1" ht="18" customHeight="1">
      <c r="A92" s="53" t="s">
        <v>150</v>
      </c>
      <c r="B92" s="41">
        <v>1</v>
      </c>
      <c r="C92" s="51">
        <v>10</v>
      </c>
      <c r="D92" s="46">
        <v>7</v>
      </c>
      <c r="E92" s="60">
        <f t="shared" si="2"/>
        <v>0.7</v>
      </c>
    </row>
    <row r="93" spans="1:5" s="48" customFormat="1" ht="18" customHeight="1">
      <c r="A93" s="40" t="s">
        <v>151</v>
      </c>
      <c r="B93" s="41">
        <v>1</v>
      </c>
      <c r="C93" s="51">
        <v>7</v>
      </c>
      <c r="D93" s="41">
        <v>5</v>
      </c>
      <c r="E93" s="60">
        <f t="shared" si="2"/>
        <v>0.7142857142857143</v>
      </c>
    </row>
    <row r="94" spans="1:5" s="39" customFormat="1" ht="18" customHeight="1">
      <c r="A94" s="40"/>
      <c r="B94" s="41"/>
      <c r="C94" s="51"/>
      <c r="D94" s="46"/>
      <c r="E94" s="60"/>
    </row>
    <row r="95" spans="1:5" s="39" customFormat="1" ht="18" customHeight="1">
      <c r="A95" s="55" t="s">
        <v>7</v>
      </c>
      <c r="B95" s="56">
        <f>SUM(B96:B98)</f>
        <v>3</v>
      </c>
      <c r="C95" s="57">
        <f>SUM(C96:C98)</f>
        <v>5</v>
      </c>
      <c r="D95" s="58">
        <f>SUM(D96:D98)</f>
        <v>2</v>
      </c>
      <c r="E95" s="44">
        <f>SUM(D95/C95)</f>
        <v>0.4</v>
      </c>
    </row>
    <row r="96" spans="1:5" s="39" customFormat="1" ht="18" customHeight="1">
      <c r="A96" s="40" t="s">
        <v>152</v>
      </c>
      <c r="B96" s="41">
        <v>1</v>
      </c>
      <c r="C96" s="41">
        <v>1</v>
      </c>
      <c r="D96" s="46">
        <v>0</v>
      </c>
      <c r="E96" s="49">
        <f>SUM(D96/C96)</f>
        <v>0</v>
      </c>
    </row>
    <row r="97" spans="1:11" s="39" customFormat="1" ht="18" customHeight="1">
      <c r="A97" s="40" t="s">
        <v>482</v>
      </c>
      <c r="B97" s="41">
        <v>1</v>
      </c>
      <c r="C97" s="41">
        <v>2</v>
      </c>
      <c r="D97" s="46">
        <v>1</v>
      </c>
      <c r="E97" s="49">
        <f>SUM(D97/C97)</f>
        <v>0.5</v>
      </c>
      <c r="G97" s="40"/>
    </row>
    <row r="98" spans="1:11" s="39" customFormat="1" ht="18" customHeight="1">
      <c r="A98" s="40" t="s">
        <v>483</v>
      </c>
      <c r="B98" s="41">
        <v>1</v>
      </c>
      <c r="C98" s="41">
        <v>2</v>
      </c>
      <c r="D98" s="46">
        <v>1</v>
      </c>
      <c r="E98" s="49">
        <f>SUM(D98/C98)</f>
        <v>0.5</v>
      </c>
      <c r="G98" s="59"/>
      <c r="H98" s="59"/>
      <c r="I98" s="60"/>
    </row>
    <row r="99" spans="1:11" s="39" customFormat="1" ht="18" customHeight="1">
      <c r="A99" s="40"/>
      <c r="B99" s="41"/>
      <c r="C99" s="51"/>
      <c r="D99" s="46"/>
      <c r="E99" s="60"/>
    </row>
    <row r="100" spans="1:11" s="39" customFormat="1" ht="18" customHeight="1">
      <c r="A100" s="77" t="s">
        <v>8</v>
      </c>
      <c r="B100" s="43">
        <f>SUM(B101:B104)</f>
        <v>4</v>
      </c>
      <c r="C100" s="43">
        <f>SUM(C101:C104)</f>
        <v>20</v>
      </c>
      <c r="D100" s="43">
        <f>SUM(D101:D104)</f>
        <v>9</v>
      </c>
      <c r="E100" s="44">
        <f>SUM(D100/C100)</f>
        <v>0.45</v>
      </c>
    </row>
    <row r="101" spans="1:11" s="48" customFormat="1" ht="18" customHeight="1">
      <c r="A101" s="40" t="s">
        <v>153</v>
      </c>
      <c r="B101" s="41">
        <v>1</v>
      </c>
      <c r="C101" s="41">
        <v>7</v>
      </c>
      <c r="D101" s="41">
        <v>4</v>
      </c>
      <c r="E101" s="60">
        <f>SUM(D101/C101)</f>
        <v>0.5714285714285714</v>
      </c>
    </row>
    <row r="102" spans="1:11" s="48" customFormat="1" ht="18" customHeight="1">
      <c r="A102" s="40" t="s">
        <v>154</v>
      </c>
      <c r="B102" s="41">
        <v>1</v>
      </c>
      <c r="C102" s="41">
        <v>8</v>
      </c>
      <c r="D102" s="41">
        <v>4</v>
      </c>
      <c r="E102" s="60">
        <f>SUM(D102/C102)</f>
        <v>0.5</v>
      </c>
    </row>
    <row r="103" spans="1:11" s="48" customFormat="1" ht="18" customHeight="1">
      <c r="A103" s="62" t="s">
        <v>484</v>
      </c>
      <c r="B103" s="41">
        <v>1</v>
      </c>
      <c r="C103" s="41">
        <v>1</v>
      </c>
      <c r="D103" s="41">
        <v>0</v>
      </c>
      <c r="E103" s="60">
        <f>SUM(D103/C103)</f>
        <v>0</v>
      </c>
    </row>
    <row r="104" spans="1:11" s="48" customFormat="1" ht="18" customHeight="1">
      <c r="A104" s="40" t="s">
        <v>155</v>
      </c>
      <c r="B104" s="41">
        <v>1</v>
      </c>
      <c r="C104" s="41">
        <v>4</v>
      </c>
      <c r="D104" s="41">
        <v>1</v>
      </c>
      <c r="E104" s="60">
        <f>SUM(D104/C104)</f>
        <v>0.25</v>
      </c>
      <c r="G104" s="62"/>
      <c r="H104" s="41"/>
      <c r="I104" s="41"/>
      <c r="J104" s="41"/>
      <c r="K104" s="60"/>
    </row>
    <row r="105" spans="1:11" s="39" customFormat="1" ht="18" customHeight="1">
      <c r="A105" s="40"/>
      <c r="B105" s="41"/>
      <c r="C105" s="41"/>
      <c r="D105" s="41"/>
      <c r="E105" s="60"/>
    </row>
    <row r="106" spans="1:11" s="39" customFormat="1" ht="18" customHeight="1">
      <c r="A106" s="77" t="s">
        <v>9</v>
      </c>
      <c r="B106" s="43">
        <f>SUM(B107:B122)</f>
        <v>16</v>
      </c>
      <c r="C106" s="43">
        <f>SUM(C107:C122)</f>
        <v>105</v>
      </c>
      <c r="D106" s="43">
        <f>SUM(D107:D122)</f>
        <v>38</v>
      </c>
      <c r="E106" s="44">
        <f t="shared" ref="E106:E109" si="4">SUM(D106/C106)</f>
        <v>0.3619047619047619</v>
      </c>
    </row>
    <row r="107" spans="1:11" s="39" customFormat="1" ht="18" customHeight="1">
      <c r="A107" s="40" t="s">
        <v>156</v>
      </c>
      <c r="B107" s="41">
        <v>1</v>
      </c>
      <c r="C107" s="41">
        <v>13</v>
      </c>
      <c r="D107" s="41">
        <v>5</v>
      </c>
      <c r="E107" s="60">
        <f t="shared" si="4"/>
        <v>0.38461538461538464</v>
      </c>
    </row>
    <row r="108" spans="1:11" s="48" customFormat="1" ht="18" customHeight="1">
      <c r="A108" s="40" t="s">
        <v>157</v>
      </c>
      <c r="B108" s="41">
        <v>1</v>
      </c>
      <c r="C108" s="41">
        <v>6</v>
      </c>
      <c r="D108" s="46">
        <v>2</v>
      </c>
      <c r="E108" s="60">
        <f t="shared" si="4"/>
        <v>0.33333333333333331</v>
      </c>
    </row>
    <row r="109" spans="1:11" s="48" customFormat="1" ht="18" customHeight="1">
      <c r="A109" s="40" t="s">
        <v>158</v>
      </c>
      <c r="B109" s="41">
        <v>1</v>
      </c>
      <c r="C109" s="41">
        <v>4</v>
      </c>
      <c r="D109" s="41">
        <v>2</v>
      </c>
      <c r="E109" s="60">
        <f t="shared" si="4"/>
        <v>0.5</v>
      </c>
    </row>
    <row r="110" spans="1:11" s="48" customFormat="1" ht="18" customHeight="1">
      <c r="A110" s="40" t="s">
        <v>159</v>
      </c>
      <c r="B110" s="41">
        <v>1</v>
      </c>
      <c r="C110" s="41">
        <v>5</v>
      </c>
      <c r="D110" s="46">
        <v>1</v>
      </c>
      <c r="E110" s="60">
        <f>SUM(D110/C110)</f>
        <v>0.2</v>
      </c>
    </row>
    <row r="111" spans="1:11" s="39" customFormat="1" ht="18" customHeight="1">
      <c r="A111" s="40" t="s">
        <v>485</v>
      </c>
      <c r="B111" s="41">
        <v>1</v>
      </c>
      <c r="C111" s="41">
        <v>6</v>
      </c>
      <c r="D111" s="41">
        <v>1</v>
      </c>
      <c r="E111" s="60">
        <f>SUM(D111/C111)</f>
        <v>0.16666666666666666</v>
      </c>
    </row>
    <row r="112" spans="1:11" s="39" customFormat="1" ht="18" customHeight="1">
      <c r="A112" s="40" t="s">
        <v>160</v>
      </c>
      <c r="B112" s="41">
        <v>1</v>
      </c>
      <c r="C112" s="41">
        <v>8</v>
      </c>
      <c r="D112" s="46">
        <v>3</v>
      </c>
      <c r="E112" s="60">
        <f t="shared" ref="E112:E121" si="5">SUM(D112/C112)</f>
        <v>0.375</v>
      </c>
    </row>
    <row r="113" spans="1:5" s="39" customFormat="1" ht="18" customHeight="1">
      <c r="A113" s="40" t="s">
        <v>161</v>
      </c>
      <c r="B113" s="41">
        <v>1</v>
      </c>
      <c r="C113" s="41">
        <v>8</v>
      </c>
      <c r="D113" s="41">
        <v>2</v>
      </c>
      <c r="E113" s="60">
        <f t="shared" si="5"/>
        <v>0.25</v>
      </c>
    </row>
    <row r="114" spans="1:5" s="39" customFormat="1" ht="18" customHeight="1">
      <c r="A114" s="40" t="s">
        <v>162</v>
      </c>
      <c r="B114" s="41">
        <v>1</v>
      </c>
      <c r="C114" s="41">
        <v>8</v>
      </c>
      <c r="D114" s="46">
        <v>4</v>
      </c>
      <c r="E114" s="60">
        <f t="shared" si="5"/>
        <v>0.5</v>
      </c>
    </row>
    <row r="115" spans="1:5" s="39" customFormat="1" ht="18" customHeight="1">
      <c r="A115" s="40" t="s">
        <v>163</v>
      </c>
      <c r="B115" s="41">
        <v>1</v>
      </c>
      <c r="C115" s="41">
        <v>6</v>
      </c>
      <c r="D115" s="41">
        <v>3</v>
      </c>
      <c r="E115" s="60">
        <f t="shared" si="5"/>
        <v>0.5</v>
      </c>
    </row>
    <row r="116" spans="1:5" s="39" customFormat="1" ht="18" customHeight="1">
      <c r="A116" s="40" t="s">
        <v>164</v>
      </c>
      <c r="B116" s="41">
        <v>1</v>
      </c>
      <c r="C116" s="46">
        <v>1</v>
      </c>
      <c r="D116" s="46">
        <v>1</v>
      </c>
      <c r="E116" s="60">
        <f t="shared" si="5"/>
        <v>1</v>
      </c>
    </row>
    <row r="117" spans="1:5" s="39" customFormat="1" ht="18" customHeight="1">
      <c r="A117" s="40" t="s">
        <v>165</v>
      </c>
      <c r="B117" s="41">
        <v>1</v>
      </c>
      <c r="C117" s="41">
        <v>8</v>
      </c>
      <c r="D117" s="41">
        <v>3</v>
      </c>
      <c r="E117" s="60">
        <f t="shared" si="5"/>
        <v>0.375</v>
      </c>
    </row>
    <row r="118" spans="1:5" s="39" customFormat="1" ht="18" customHeight="1">
      <c r="A118" s="40" t="s">
        <v>166</v>
      </c>
      <c r="B118" s="41">
        <v>1</v>
      </c>
      <c r="C118" s="41">
        <v>7</v>
      </c>
      <c r="D118" s="46">
        <v>3</v>
      </c>
      <c r="E118" s="60">
        <f t="shared" si="5"/>
        <v>0.42857142857142855</v>
      </c>
    </row>
    <row r="119" spans="1:5" s="39" customFormat="1" ht="18" customHeight="1">
      <c r="A119" s="40" t="s">
        <v>167</v>
      </c>
      <c r="B119" s="41">
        <v>1</v>
      </c>
      <c r="C119" s="41">
        <v>6</v>
      </c>
      <c r="D119" s="46">
        <v>2</v>
      </c>
      <c r="E119" s="60">
        <f t="shared" si="5"/>
        <v>0.33333333333333331</v>
      </c>
    </row>
    <row r="120" spans="1:5" s="39" customFormat="1" ht="18" customHeight="1">
      <c r="A120" s="40" t="s">
        <v>168</v>
      </c>
      <c r="B120" s="41">
        <v>1</v>
      </c>
      <c r="C120" s="41">
        <v>9</v>
      </c>
      <c r="D120" s="46">
        <v>2</v>
      </c>
      <c r="E120" s="60">
        <f t="shared" si="5"/>
        <v>0.22222222222222221</v>
      </c>
    </row>
    <row r="121" spans="1:5" s="48" customFormat="1" ht="18" customHeight="1">
      <c r="A121" s="40" t="s">
        <v>169</v>
      </c>
      <c r="B121" s="41">
        <v>1</v>
      </c>
      <c r="C121" s="41">
        <v>9</v>
      </c>
      <c r="D121" s="41">
        <v>4</v>
      </c>
      <c r="E121" s="60">
        <f t="shared" si="5"/>
        <v>0.44444444444444442</v>
      </c>
    </row>
    <row r="122" spans="1:5" s="39" customFormat="1" ht="18" customHeight="1">
      <c r="A122" s="40" t="s">
        <v>486</v>
      </c>
      <c r="B122" s="41">
        <v>1</v>
      </c>
      <c r="C122" s="41">
        <v>1</v>
      </c>
      <c r="D122" s="46">
        <v>0</v>
      </c>
      <c r="E122" s="60">
        <v>0</v>
      </c>
    </row>
    <row r="123" spans="1:5" s="48" customFormat="1" ht="18" customHeight="1">
      <c r="A123" s="40"/>
      <c r="B123" s="41"/>
      <c r="C123" s="41"/>
      <c r="D123" s="42"/>
      <c r="E123" s="47"/>
    </row>
    <row r="124" spans="1:5" s="39" customFormat="1" ht="18" customHeight="1">
      <c r="A124" s="77" t="s">
        <v>11</v>
      </c>
      <c r="B124" s="43">
        <f>SUM(B125:B130)</f>
        <v>6</v>
      </c>
      <c r="C124" s="43">
        <f>SUM(C125:C130)</f>
        <v>45</v>
      </c>
      <c r="D124" s="43">
        <f>SUM(D125:D130)</f>
        <v>16</v>
      </c>
      <c r="E124" s="44">
        <f t="shared" ref="E124:E130" si="6">SUM(D124/C124)</f>
        <v>0.35555555555555557</v>
      </c>
    </row>
    <row r="125" spans="1:5" s="48" customFormat="1" ht="18" customHeight="1">
      <c r="A125" s="40" t="s">
        <v>182</v>
      </c>
      <c r="B125" s="41">
        <v>1</v>
      </c>
      <c r="C125" s="41">
        <v>11</v>
      </c>
      <c r="D125" s="46">
        <v>2</v>
      </c>
      <c r="E125" s="60">
        <f t="shared" si="6"/>
        <v>0.18181818181818182</v>
      </c>
    </row>
    <row r="126" spans="1:5" s="48" customFormat="1" ht="18" customHeight="1">
      <c r="A126" s="40" t="s">
        <v>487</v>
      </c>
      <c r="B126" s="41">
        <v>1</v>
      </c>
      <c r="C126" s="41">
        <v>6</v>
      </c>
      <c r="D126" s="46">
        <v>1</v>
      </c>
      <c r="E126" s="60">
        <f t="shared" si="6"/>
        <v>0.16666666666666666</v>
      </c>
    </row>
    <row r="127" spans="1:5" s="48" customFormat="1" ht="18" customHeight="1">
      <c r="A127" s="40" t="s">
        <v>183</v>
      </c>
      <c r="B127" s="41">
        <v>1</v>
      </c>
      <c r="C127" s="41">
        <v>8</v>
      </c>
      <c r="D127" s="41">
        <v>5</v>
      </c>
      <c r="E127" s="60">
        <f t="shared" si="6"/>
        <v>0.625</v>
      </c>
    </row>
    <row r="128" spans="1:5" s="48" customFormat="1" ht="18" customHeight="1">
      <c r="A128" s="40" t="s">
        <v>184</v>
      </c>
      <c r="B128" s="41">
        <v>1</v>
      </c>
      <c r="C128" s="41">
        <v>8</v>
      </c>
      <c r="D128" s="46">
        <v>3</v>
      </c>
      <c r="E128" s="60">
        <f t="shared" si="6"/>
        <v>0.375</v>
      </c>
    </row>
    <row r="129" spans="1:5" s="48" customFormat="1" ht="18" customHeight="1">
      <c r="A129" s="40" t="s">
        <v>185</v>
      </c>
      <c r="B129" s="41">
        <v>1</v>
      </c>
      <c r="C129" s="41">
        <v>5</v>
      </c>
      <c r="D129" s="41">
        <v>2</v>
      </c>
      <c r="E129" s="60">
        <f t="shared" si="6"/>
        <v>0.4</v>
      </c>
    </row>
    <row r="130" spans="1:5" s="48" customFormat="1" ht="18" customHeight="1">
      <c r="A130" s="40" t="s">
        <v>186</v>
      </c>
      <c r="B130" s="41">
        <v>1</v>
      </c>
      <c r="C130" s="41">
        <v>7</v>
      </c>
      <c r="D130" s="46">
        <v>3</v>
      </c>
      <c r="E130" s="60">
        <f t="shared" si="6"/>
        <v>0.42857142857142855</v>
      </c>
    </row>
    <row r="131" spans="1:5" s="39" customFormat="1" ht="18" customHeight="1">
      <c r="A131" s="40"/>
      <c r="B131" s="41"/>
      <c r="C131" s="41"/>
      <c r="D131" s="46"/>
      <c r="E131" s="60"/>
    </row>
    <row r="132" spans="1:5" s="39" customFormat="1" ht="18" customHeight="1">
      <c r="A132" s="77" t="s">
        <v>12</v>
      </c>
      <c r="B132" s="43">
        <f>SUM(B133:B135)</f>
        <v>3</v>
      </c>
      <c r="C132" s="43">
        <f>SUM(C133:C135)</f>
        <v>19</v>
      </c>
      <c r="D132" s="43">
        <f>SUM(D133:D135)</f>
        <v>10</v>
      </c>
      <c r="E132" s="44">
        <f>SUM(D132/C132)</f>
        <v>0.52631578947368418</v>
      </c>
    </row>
    <row r="133" spans="1:5" s="48" customFormat="1" ht="18" customHeight="1">
      <c r="A133" s="40" t="s">
        <v>488</v>
      </c>
      <c r="B133" s="41">
        <v>1</v>
      </c>
      <c r="C133" s="41">
        <v>10</v>
      </c>
      <c r="D133" s="46">
        <v>6</v>
      </c>
      <c r="E133" s="60">
        <f>SUM(D133/C133)</f>
        <v>0.6</v>
      </c>
    </row>
    <row r="134" spans="1:5" s="48" customFormat="1" ht="18" customHeight="1">
      <c r="A134" s="40" t="s">
        <v>187</v>
      </c>
      <c r="B134" s="41">
        <v>1</v>
      </c>
      <c r="C134" s="41">
        <v>5</v>
      </c>
      <c r="D134" s="46">
        <v>2</v>
      </c>
      <c r="E134" s="60">
        <f>SUM(D134/C134)</f>
        <v>0.4</v>
      </c>
    </row>
    <row r="135" spans="1:5" s="48" customFormat="1" ht="18" customHeight="1">
      <c r="A135" s="40" t="s">
        <v>188</v>
      </c>
      <c r="B135" s="41">
        <v>1</v>
      </c>
      <c r="C135" s="51">
        <v>4</v>
      </c>
      <c r="D135" s="46">
        <v>2</v>
      </c>
      <c r="E135" s="60">
        <f>SUM(D135/C135)</f>
        <v>0.5</v>
      </c>
    </row>
    <row r="136" spans="1:5" s="39" customFormat="1" ht="18" customHeight="1">
      <c r="A136" s="40"/>
      <c r="B136" s="41"/>
      <c r="C136" s="51"/>
      <c r="D136" s="46"/>
      <c r="E136" s="60"/>
    </row>
    <row r="137" spans="1:5" s="39" customFormat="1" ht="18" customHeight="1">
      <c r="A137" s="77" t="s">
        <v>10</v>
      </c>
      <c r="B137" s="43">
        <f>SUM(B138:B151)</f>
        <v>14</v>
      </c>
      <c r="C137" s="43">
        <f>SUM(C138:C151)</f>
        <v>68</v>
      </c>
      <c r="D137" s="43">
        <f>SUM(D138:D151)</f>
        <v>26</v>
      </c>
      <c r="E137" s="44">
        <f t="shared" ref="E137:E139" si="7">SUM(D137/C137)</f>
        <v>0.38235294117647056</v>
      </c>
    </row>
    <row r="138" spans="1:5" s="48" customFormat="1" ht="18" customHeight="1">
      <c r="A138" s="40" t="s">
        <v>170</v>
      </c>
      <c r="B138" s="61">
        <v>1</v>
      </c>
      <c r="C138" s="61">
        <v>4</v>
      </c>
      <c r="D138" s="41">
        <v>1</v>
      </c>
      <c r="E138" s="60">
        <f t="shared" si="7"/>
        <v>0.25</v>
      </c>
    </row>
    <row r="139" spans="1:5" s="48" customFormat="1" ht="18" customHeight="1">
      <c r="A139" s="40" t="s">
        <v>171</v>
      </c>
      <c r="B139" s="41">
        <v>1</v>
      </c>
      <c r="C139" s="41">
        <v>8</v>
      </c>
      <c r="D139" s="46">
        <v>4</v>
      </c>
      <c r="E139" s="60">
        <f t="shared" si="7"/>
        <v>0.5</v>
      </c>
    </row>
    <row r="140" spans="1:5" s="39" customFormat="1" ht="18" customHeight="1">
      <c r="A140" s="62" t="s">
        <v>468</v>
      </c>
      <c r="B140" s="41">
        <v>1</v>
      </c>
      <c r="C140" s="41">
        <v>3</v>
      </c>
      <c r="D140" s="41">
        <v>1</v>
      </c>
      <c r="E140" s="49">
        <f>SUM(D140/C140)</f>
        <v>0.33333333333333331</v>
      </c>
    </row>
    <row r="141" spans="1:5" s="48" customFormat="1" ht="18" customHeight="1">
      <c r="A141" s="40" t="s">
        <v>489</v>
      </c>
      <c r="B141" s="41">
        <v>1</v>
      </c>
      <c r="C141" s="41">
        <v>6</v>
      </c>
      <c r="D141" s="46">
        <v>1</v>
      </c>
      <c r="E141" s="60">
        <f t="shared" ref="E141:E151" si="8">SUM(D141/C141)</f>
        <v>0.16666666666666666</v>
      </c>
    </row>
    <row r="142" spans="1:5" s="48" customFormat="1" ht="18" customHeight="1">
      <c r="A142" s="40" t="s">
        <v>172</v>
      </c>
      <c r="B142" s="41">
        <v>1</v>
      </c>
      <c r="C142" s="41">
        <v>9</v>
      </c>
      <c r="D142" s="46">
        <v>4</v>
      </c>
      <c r="E142" s="60">
        <f t="shared" si="8"/>
        <v>0.44444444444444442</v>
      </c>
    </row>
    <row r="143" spans="1:5" s="48" customFormat="1" ht="18" customHeight="1">
      <c r="A143" s="40" t="s">
        <v>173</v>
      </c>
      <c r="B143" s="41">
        <v>1</v>
      </c>
      <c r="C143" s="41">
        <v>11</v>
      </c>
      <c r="D143" s="41">
        <v>7</v>
      </c>
      <c r="E143" s="60">
        <f t="shared" si="8"/>
        <v>0.63636363636363635</v>
      </c>
    </row>
    <row r="144" spans="1:5" s="48" customFormat="1" ht="18" customHeight="1">
      <c r="A144" s="40" t="s">
        <v>174</v>
      </c>
      <c r="B144" s="41">
        <v>1</v>
      </c>
      <c r="C144" s="41">
        <v>3</v>
      </c>
      <c r="D144" s="46">
        <v>0</v>
      </c>
      <c r="E144" s="60">
        <f t="shared" si="8"/>
        <v>0</v>
      </c>
    </row>
    <row r="145" spans="1:5" s="48" customFormat="1" ht="18" customHeight="1">
      <c r="A145" s="40" t="s">
        <v>175</v>
      </c>
      <c r="B145" s="41">
        <v>1</v>
      </c>
      <c r="C145" s="41">
        <v>5</v>
      </c>
      <c r="D145" s="46">
        <v>0</v>
      </c>
      <c r="E145" s="60">
        <f t="shared" si="8"/>
        <v>0</v>
      </c>
    </row>
    <row r="146" spans="1:5" s="48" customFormat="1" ht="18" customHeight="1">
      <c r="A146" s="40" t="s">
        <v>176</v>
      </c>
      <c r="B146" s="41">
        <v>1</v>
      </c>
      <c r="C146" s="41">
        <v>2</v>
      </c>
      <c r="D146" s="46">
        <v>0</v>
      </c>
      <c r="E146" s="60">
        <f t="shared" si="8"/>
        <v>0</v>
      </c>
    </row>
    <row r="147" spans="1:5" s="48" customFormat="1" ht="18" customHeight="1">
      <c r="A147" s="40" t="s">
        <v>177</v>
      </c>
      <c r="B147" s="41">
        <v>1</v>
      </c>
      <c r="C147" s="41">
        <v>1</v>
      </c>
      <c r="D147" s="46">
        <v>1</v>
      </c>
      <c r="E147" s="60">
        <f t="shared" si="8"/>
        <v>1</v>
      </c>
    </row>
    <row r="148" spans="1:5" s="48" customFormat="1" ht="18" customHeight="1">
      <c r="A148" s="40" t="s">
        <v>178</v>
      </c>
      <c r="B148" s="41">
        <v>1</v>
      </c>
      <c r="C148" s="41">
        <v>5</v>
      </c>
      <c r="D148" s="46">
        <v>2</v>
      </c>
      <c r="E148" s="60">
        <f t="shared" si="8"/>
        <v>0.4</v>
      </c>
    </row>
    <row r="149" spans="1:5" s="48" customFormat="1" ht="18" customHeight="1">
      <c r="A149" s="40" t="s">
        <v>179</v>
      </c>
      <c r="B149" s="41">
        <v>1</v>
      </c>
      <c r="C149" s="41">
        <v>7</v>
      </c>
      <c r="D149" s="46">
        <v>3</v>
      </c>
      <c r="E149" s="60">
        <f t="shared" si="8"/>
        <v>0.42857142857142855</v>
      </c>
    </row>
    <row r="150" spans="1:5" s="48" customFormat="1" ht="18" customHeight="1">
      <c r="A150" s="40" t="s">
        <v>180</v>
      </c>
      <c r="B150" s="41">
        <v>1</v>
      </c>
      <c r="C150" s="41">
        <v>1</v>
      </c>
      <c r="D150" s="46">
        <v>0</v>
      </c>
      <c r="E150" s="60">
        <f t="shared" si="8"/>
        <v>0</v>
      </c>
    </row>
    <row r="151" spans="1:5" s="48" customFormat="1" ht="18" customHeight="1">
      <c r="A151" s="40" t="s">
        <v>181</v>
      </c>
      <c r="B151" s="41">
        <v>1</v>
      </c>
      <c r="C151" s="41">
        <v>3</v>
      </c>
      <c r="D151" s="46">
        <v>2</v>
      </c>
      <c r="E151" s="60">
        <f t="shared" si="8"/>
        <v>0.66666666666666663</v>
      </c>
    </row>
    <row r="152" spans="1:5" s="39" customFormat="1" ht="18" customHeight="1">
      <c r="A152" s="40"/>
      <c r="B152" s="41"/>
      <c r="C152" s="41"/>
      <c r="D152" s="46"/>
      <c r="E152" s="60"/>
    </row>
    <row r="153" spans="1:5" s="39" customFormat="1" ht="18" customHeight="1">
      <c r="A153" s="77" t="s">
        <v>13</v>
      </c>
      <c r="B153" s="43">
        <f>SUM(B154)</f>
        <v>1</v>
      </c>
      <c r="C153" s="43">
        <f>SUM(C154)</f>
        <v>8</v>
      </c>
      <c r="D153" s="43">
        <f>SUM(D154)</f>
        <v>6</v>
      </c>
      <c r="E153" s="44">
        <f>SUM(D153/C153)</f>
        <v>0.75</v>
      </c>
    </row>
    <row r="154" spans="1:5" s="48" customFormat="1" ht="18" customHeight="1">
      <c r="A154" s="40" t="s">
        <v>490</v>
      </c>
      <c r="B154" s="41">
        <v>1</v>
      </c>
      <c r="C154" s="41">
        <v>8</v>
      </c>
      <c r="D154" s="46">
        <v>6</v>
      </c>
      <c r="E154" s="47">
        <f>SUM(D154/C154)</f>
        <v>0.75</v>
      </c>
    </row>
    <row r="155" spans="1:5" s="39" customFormat="1" ht="18" customHeight="1">
      <c r="A155" s="40"/>
      <c r="B155" s="41"/>
      <c r="C155" s="41"/>
      <c r="D155" s="46"/>
      <c r="E155" s="49"/>
    </row>
    <row r="156" spans="1:5" s="39" customFormat="1" ht="18" customHeight="1">
      <c r="A156" s="77" t="s">
        <v>14</v>
      </c>
      <c r="B156" s="43">
        <f>SUM(B157:B201)</f>
        <v>45</v>
      </c>
      <c r="C156" s="43">
        <f>SUM(C157:C201)</f>
        <v>266</v>
      </c>
      <c r="D156" s="43">
        <f>SUM(D157:D201)</f>
        <v>104</v>
      </c>
      <c r="E156" s="44">
        <f t="shared" ref="E156:E189" si="9">SUM(D156/C156)</f>
        <v>0.39097744360902253</v>
      </c>
    </row>
    <row r="157" spans="1:5" s="45" customFormat="1" ht="18" customHeight="1">
      <c r="A157" s="40" t="s">
        <v>189</v>
      </c>
      <c r="B157" s="41">
        <v>1</v>
      </c>
      <c r="C157" s="41">
        <v>5</v>
      </c>
      <c r="D157" s="46">
        <v>2</v>
      </c>
      <c r="E157" s="60">
        <f t="shared" si="9"/>
        <v>0.4</v>
      </c>
    </row>
    <row r="158" spans="1:5" s="45" customFormat="1" ht="18" customHeight="1">
      <c r="A158" s="40" t="s">
        <v>190</v>
      </c>
      <c r="B158" s="41">
        <v>1</v>
      </c>
      <c r="C158" s="41">
        <v>1</v>
      </c>
      <c r="D158" s="46">
        <v>1</v>
      </c>
      <c r="E158" s="60">
        <f t="shared" si="9"/>
        <v>1</v>
      </c>
    </row>
    <row r="159" spans="1:5" s="45" customFormat="1" ht="18" customHeight="1">
      <c r="A159" s="40" t="s">
        <v>191</v>
      </c>
      <c r="B159" s="41">
        <v>1</v>
      </c>
      <c r="C159" s="41">
        <v>8</v>
      </c>
      <c r="D159" s="46">
        <v>2</v>
      </c>
      <c r="E159" s="60">
        <f t="shared" si="9"/>
        <v>0.25</v>
      </c>
    </row>
    <row r="160" spans="1:5" s="45" customFormat="1" ht="18" customHeight="1">
      <c r="A160" s="62" t="s">
        <v>192</v>
      </c>
      <c r="B160" s="41">
        <v>1</v>
      </c>
      <c r="C160" s="41">
        <v>8</v>
      </c>
      <c r="D160" s="41">
        <v>4</v>
      </c>
      <c r="E160" s="60">
        <f t="shared" si="9"/>
        <v>0.5</v>
      </c>
    </row>
    <row r="161" spans="1:5" s="45" customFormat="1" ht="18" customHeight="1">
      <c r="A161" s="62" t="s">
        <v>193</v>
      </c>
      <c r="B161" s="41">
        <v>1</v>
      </c>
      <c r="C161" s="41">
        <v>9</v>
      </c>
      <c r="D161" s="41">
        <v>3</v>
      </c>
      <c r="E161" s="60">
        <f t="shared" si="9"/>
        <v>0.33333333333333331</v>
      </c>
    </row>
    <row r="162" spans="1:5" s="45" customFormat="1" ht="18" customHeight="1">
      <c r="A162" s="40" t="s">
        <v>491</v>
      </c>
      <c r="B162" s="41">
        <v>1</v>
      </c>
      <c r="C162" s="41">
        <v>9</v>
      </c>
      <c r="D162" s="41">
        <v>3</v>
      </c>
      <c r="E162" s="47">
        <f t="shared" si="9"/>
        <v>0.33333333333333331</v>
      </c>
    </row>
    <row r="163" spans="1:5" s="45" customFormat="1" ht="18" customHeight="1">
      <c r="A163" s="40" t="s">
        <v>194</v>
      </c>
      <c r="B163" s="41">
        <v>1</v>
      </c>
      <c r="C163" s="41">
        <v>7</v>
      </c>
      <c r="D163" s="46">
        <v>2</v>
      </c>
      <c r="E163" s="60">
        <f t="shared" si="9"/>
        <v>0.2857142857142857</v>
      </c>
    </row>
    <row r="164" spans="1:5" s="45" customFormat="1" ht="18" customHeight="1">
      <c r="A164" s="40" t="s">
        <v>196</v>
      </c>
      <c r="B164" s="41">
        <v>1</v>
      </c>
      <c r="C164" s="46">
        <v>7</v>
      </c>
      <c r="D164" s="46">
        <v>5</v>
      </c>
      <c r="E164" s="60">
        <f t="shared" si="9"/>
        <v>0.7142857142857143</v>
      </c>
    </row>
    <row r="165" spans="1:5" s="45" customFormat="1" ht="18" customHeight="1">
      <c r="A165" s="40" t="s">
        <v>197</v>
      </c>
      <c r="B165" s="41">
        <v>1</v>
      </c>
      <c r="C165" s="41">
        <v>2</v>
      </c>
      <c r="D165" s="46">
        <v>0</v>
      </c>
      <c r="E165" s="60">
        <f t="shared" si="9"/>
        <v>0</v>
      </c>
    </row>
    <row r="166" spans="1:5" s="45" customFormat="1" ht="18" customHeight="1">
      <c r="A166" s="40" t="s">
        <v>198</v>
      </c>
      <c r="B166" s="41">
        <v>1</v>
      </c>
      <c r="C166" s="41">
        <v>1</v>
      </c>
      <c r="D166" s="41">
        <v>0</v>
      </c>
      <c r="E166" s="60">
        <f t="shared" si="9"/>
        <v>0</v>
      </c>
    </row>
    <row r="167" spans="1:5" s="45" customFormat="1" ht="18" customHeight="1">
      <c r="A167" s="62" t="s">
        <v>199</v>
      </c>
      <c r="B167" s="41">
        <v>1</v>
      </c>
      <c r="C167" s="41">
        <v>6</v>
      </c>
      <c r="D167" s="46">
        <v>4</v>
      </c>
      <c r="E167" s="47">
        <f t="shared" si="9"/>
        <v>0.66666666666666663</v>
      </c>
    </row>
    <row r="168" spans="1:5" s="45" customFormat="1" ht="18" customHeight="1">
      <c r="A168" s="62" t="s">
        <v>200</v>
      </c>
      <c r="B168" s="41">
        <v>1</v>
      </c>
      <c r="C168" s="41">
        <v>6</v>
      </c>
      <c r="D168" s="46">
        <v>1</v>
      </c>
      <c r="E168" s="60">
        <f t="shared" si="9"/>
        <v>0.16666666666666666</v>
      </c>
    </row>
    <row r="169" spans="1:5" s="45" customFormat="1" ht="18" customHeight="1">
      <c r="A169" s="40" t="s">
        <v>201</v>
      </c>
      <c r="B169" s="41">
        <v>1</v>
      </c>
      <c r="C169" s="46">
        <v>5</v>
      </c>
      <c r="D169" s="46">
        <v>2</v>
      </c>
      <c r="E169" s="60">
        <f t="shared" si="9"/>
        <v>0.4</v>
      </c>
    </row>
    <row r="170" spans="1:5" s="45" customFormat="1" ht="18" customHeight="1">
      <c r="A170" s="40" t="s">
        <v>202</v>
      </c>
      <c r="B170" s="41">
        <v>1</v>
      </c>
      <c r="C170" s="41">
        <v>7</v>
      </c>
      <c r="D170" s="46">
        <v>1</v>
      </c>
      <c r="E170" s="60">
        <f t="shared" si="9"/>
        <v>0.14285714285714285</v>
      </c>
    </row>
    <row r="171" spans="1:5" s="45" customFormat="1" ht="18" customHeight="1">
      <c r="A171" s="40" t="s">
        <v>203</v>
      </c>
      <c r="B171" s="41">
        <v>1</v>
      </c>
      <c r="C171" s="41">
        <v>5</v>
      </c>
      <c r="D171" s="46">
        <v>3</v>
      </c>
      <c r="E171" s="60">
        <f t="shared" si="9"/>
        <v>0.6</v>
      </c>
    </row>
    <row r="172" spans="1:5" s="45" customFormat="1" ht="18" customHeight="1">
      <c r="A172" s="40" t="s">
        <v>204</v>
      </c>
      <c r="B172" s="41">
        <v>1</v>
      </c>
      <c r="C172" s="41">
        <v>16</v>
      </c>
      <c r="D172" s="46">
        <v>10</v>
      </c>
      <c r="E172" s="60">
        <f t="shared" si="9"/>
        <v>0.625</v>
      </c>
    </row>
    <row r="173" spans="1:5" s="45" customFormat="1" ht="18" customHeight="1">
      <c r="A173" s="40" t="s">
        <v>205</v>
      </c>
      <c r="B173" s="41">
        <v>1</v>
      </c>
      <c r="C173" s="41">
        <v>9</v>
      </c>
      <c r="D173" s="46">
        <v>2</v>
      </c>
      <c r="E173" s="60">
        <f t="shared" si="9"/>
        <v>0.22222222222222221</v>
      </c>
    </row>
    <row r="174" spans="1:5" s="45" customFormat="1" ht="18" customHeight="1">
      <c r="A174" s="40" t="s">
        <v>206</v>
      </c>
      <c r="B174" s="41">
        <v>1</v>
      </c>
      <c r="C174" s="41">
        <v>2</v>
      </c>
      <c r="D174" s="46">
        <v>2</v>
      </c>
      <c r="E174" s="60">
        <f t="shared" si="9"/>
        <v>1</v>
      </c>
    </row>
    <row r="175" spans="1:5" s="45" customFormat="1" ht="18" customHeight="1">
      <c r="A175" s="40" t="s">
        <v>207</v>
      </c>
      <c r="B175" s="41">
        <v>1</v>
      </c>
      <c r="C175" s="41">
        <v>9</v>
      </c>
      <c r="D175" s="41">
        <v>3</v>
      </c>
      <c r="E175" s="60">
        <f t="shared" si="9"/>
        <v>0.33333333333333331</v>
      </c>
    </row>
    <row r="176" spans="1:5" s="45" customFormat="1" ht="18" customHeight="1">
      <c r="A176" s="40" t="s">
        <v>208</v>
      </c>
      <c r="B176" s="41">
        <v>1</v>
      </c>
      <c r="C176" s="41">
        <v>6</v>
      </c>
      <c r="D176" s="41">
        <v>2</v>
      </c>
      <c r="E176" s="47">
        <f t="shared" si="9"/>
        <v>0.33333333333333331</v>
      </c>
    </row>
    <row r="177" spans="1:5" s="45" customFormat="1" ht="18" customHeight="1">
      <c r="A177" s="40" t="s">
        <v>209</v>
      </c>
      <c r="B177" s="41">
        <v>1</v>
      </c>
      <c r="C177" s="41">
        <v>9</v>
      </c>
      <c r="D177" s="41">
        <v>4</v>
      </c>
      <c r="E177" s="60">
        <f t="shared" si="9"/>
        <v>0.44444444444444442</v>
      </c>
    </row>
    <row r="178" spans="1:5" s="45" customFormat="1" ht="18" customHeight="1">
      <c r="A178" s="40" t="s">
        <v>210</v>
      </c>
      <c r="B178" s="41">
        <v>1</v>
      </c>
      <c r="C178" s="41">
        <v>1</v>
      </c>
      <c r="D178" s="46">
        <v>0</v>
      </c>
      <c r="E178" s="60">
        <f t="shared" si="9"/>
        <v>0</v>
      </c>
    </row>
    <row r="179" spans="1:5" s="45" customFormat="1" ht="18" customHeight="1">
      <c r="A179" s="40" t="s">
        <v>211</v>
      </c>
      <c r="B179" s="41">
        <v>1</v>
      </c>
      <c r="C179" s="41">
        <v>3</v>
      </c>
      <c r="D179" s="46">
        <v>2</v>
      </c>
      <c r="E179" s="60">
        <f t="shared" si="9"/>
        <v>0.66666666666666663</v>
      </c>
    </row>
    <row r="180" spans="1:5" s="45" customFormat="1" ht="18" customHeight="1">
      <c r="A180" s="62" t="s">
        <v>212</v>
      </c>
      <c r="B180" s="41">
        <v>1</v>
      </c>
      <c r="C180" s="41">
        <v>2</v>
      </c>
      <c r="D180" s="46">
        <v>1</v>
      </c>
      <c r="E180" s="60">
        <f>SUM(D180/C180)</f>
        <v>0.5</v>
      </c>
    </row>
    <row r="181" spans="1:5" s="45" customFormat="1" ht="18" customHeight="1">
      <c r="A181" s="62" t="s">
        <v>213</v>
      </c>
      <c r="B181" s="41">
        <v>1</v>
      </c>
      <c r="C181" s="41">
        <v>5</v>
      </c>
      <c r="D181" s="41">
        <v>3</v>
      </c>
      <c r="E181" s="60">
        <f t="shared" si="9"/>
        <v>0.6</v>
      </c>
    </row>
    <row r="182" spans="1:5" s="45" customFormat="1" ht="18" customHeight="1">
      <c r="A182" s="40" t="s">
        <v>214</v>
      </c>
      <c r="B182" s="41">
        <v>1</v>
      </c>
      <c r="C182" s="41">
        <v>11</v>
      </c>
      <c r="D182" s="46">
        <v>5</v>
      </c>
      <c r="E182" s="60">
        <f t="shared" si="9"/>
        <v>0.45454545454545453</v>
      </c>
    </row>
    <row r="183" spans="1:5" s="45" customFormat="1" ht="18" customHeight="1">
      <c r="A183" s="40" t="s">
        <v>492</v>
      </c>
      <c r="B183" s="41">
        <v>1</v>
      </c>
      <c r="C183" s="41">
        <v>7</v>
      </c>
      <c r="D183" s="41">
        <v>3</v>
      </c>
      <c r="E183" s="60">
        <f>SUM(D183/C183)</f>
        <v>0.42857142857142855</v>
      </c>
    </row>
    <row r="184" spans="1:5" s="45" customFormat="1" ht="18" customHeight="1">
      <c r="A184" s="40" t="s">
        <v>215</v>
      </c>
      <c r="B184" s="41">
        <v>1</v>
      </c>
      <c r="C184" s="41">
        <v>2</v>
      </c>
      <c r="D184" s="46">
        <v>0</v>
      </c>
      <c r="E184" s="60">
        <f>SUM(D184/C184)</f>
        <v>0</v>
      </c>
    </row>
    <row r="185" spans="1:5" s="45" customFormat="1" ht="18" customHeight="1">
      <c r="A185" s="40" t="s">
        <v>216</v>
      </c>
      <c r="B185" s="41">
        <v>1</v>
      </c>
      <c r="C185" s="41">
        <v>7</v>
      </c>
      <c r="D185" s="46">
        <v>2</v>
      </c>
      <c r="E185" s="60">
        <f>SUM(D185/C185)</f>
        <v>0.2857142857142857</v>
      </c>
    </row>
    <row r="186" spans="1:5" s="45" customFormat="1" ht="18" customHeight="1">
      <c r="A186" s="40" t="s">
        <v>217</v>
      </c>
      <c r="B186" s="41">
        <v>1</v>
      </c>
      <c r="C186" s="46">
        <v>6</v>
      </c>
      <c r="D186" s="46">
        <v>3</v>
      </c>
      <c r="E186" s="60">
        <f>SUM(D186/C186)</f>
        <v>0.5</v>
      </c>
    </row>
    <row r="187" spans="1:5" s="45" customFormat="1" ht="18" customHeight="1">
      <c r="A187" s="62" t="s">
        <v>493</v>
      </c>
      <c r="B187" s="41">
        <v>1</v>
      </c>
      <c r="C187" s="41">
        <v>7</v>
      </c>
      <c r="D187" s="46">
        <v>2</v>
      </c>
      <c r="E187" s="60">
        <f t="shared" si="9"/>
        <v>0.2857142857142857</v>
      </c>
    </row>
    <row r="188" spans="1:5" s="45" customFormat="1" ht="18" customHeight="1">
      <c r="A188" s="40" t="s">
        <v>494</v>
      </c>
      <c r="B188" s="41">
        <v>1</v>
      </c>
      <c r="C188" s="41">
        <v>4</v>
      </c>
      <c r="D188" s="41">
        <v>1</v>
      </c>
      <c r="E188" s="60">
        <f>SUM(D188/C188)</f>
        <v>0.25</v>
      </c>
    </row>
    <row r="189" spans="1:5" s="45" customFormat="1" ht="18" customHeight="1">
      <c r="A189" s="40" t="s">
        <v>218</v>
      </c>
      <c r="B189" s="41">
        <v>1</v>
      </c>
      <c r="C189" s="41">
        <v>8</v>
      </c>
      <c r="D189" s="41">
        <v>2</v>
      </c>
      <c r="E189" s="60">
        <f t="shared" si="9"/>
        <v>0.25</v>
      </c>
    </row>
    <row r="190" spans="1:5" s="39" customFormat="1" ht="18" customHeight="1">
      <c r="A190" s="40" t="s">
        <v>495</v>
      </c>
      <c r="B190" s="41">
        <v>1</v>
      </c>
      <c r="C190" s="41">
        <v>7</v>
      </c>
      <c r="D190" s="41">
        <v>3</v>
      </c>
      <c r="E190" s="60">
        <f>SUM(D190/C190)</f>
        <v>0.42857142857142855</v>
      </c>
    </row>
    <row r="191" spans="1:5" s="45" customFormat="1" ht="18" customHeight="1">
      <c r="A191" s="62" t="s">
        <v>219</v>
      </c>
      <c r="B191" s="41">
        <v>1</v>
      </c>
      <c r="C191" s="41">
        <v>1</v>
      </c>
      <c r="D191" s="46">
        <v>0</v>
      </c>
      <c r="E191" s="60">
        <f t="shared" ref="E191:E193" si="10">SUM(D191/C191)</f>
        <v>0</v>
      </c>
    </row>
    <row r="192" spans="1:5" s="45" customFormat="1" ht="18" customHeight="1">
      <c r="A192" s="40" t="s">
        <v>220</v>
      </c>
      <c r="B192" s="41">
        <v>1</v>
      </c>
      <c r="C192" s="41">
        <v>10</v>
      </c>
      <c r="D192" s="46">
        <v>3</v>
      </c>
      <c r="E192" s="60">
        <f>SUM(D192/C192)</f>
        <v>0.3</v>
      </c>
    </row>
    <row r="193" spans="1:5" s="45" customFormat="1" ht="18" customHeight="1">
      <c r="A193" s="40" t="s">
        <v>221</v>
      </c>
      <c r="B193" s="41">
        <v>1</v>
      </c>
      <c r="C193" s="41">
        <v>3</v>
      </c>
      <c r="D193" s="46">
        <v>1</v>
      </c>
      <c r="E193" s="60">
        <f t="shared" si="10"/>
        <v>0.33333333333333331</v>
      </c>
    </row>
    <row r="194" spans="1:5" s="45" customFormat="1" ht="18" customHeight="1">
      <c r="A194" s="40" t="s">
        <v>222</v>
      </c>
      <c r="B194" s="41">
        <v>1</v>
      </c>
      <c r="C194" s="41">
        <v>1</v>
      </c>
      <c r="D194" s="46">
        <v>1</v>
      </c>
      <c r="E194" s="60">
        <f>SUM(D194/C194)</f>
        <v>1</v>
      </c>
    </row>
    <row r="195" spans="1:5" s="45" customFormat="1" ht="18" customHeight="1">
      <c r="A195" s="62" t="s">
        <v>223</v>
      </c>
      <c r="B195" s="41">
        <v>1</v>
      </c>
      <c r="C195" s="41">
        <v>11</v>
      </c>
      <c r="D195" s="41">
        <v>5</v>
      </c>
      <c r="E195" s="60">
        <f>SUM(D195/C195)</f>
        <v>0.45454545454545453</v>
      </c>
    </row>
    <row r="196" spans="1:5" s="45" customFormat="1" ht="18" customHeight="1">
      <c r="A196" s="40" t="s">
        <v>224</v>
      </c>
      <c r="B196" s="41">
        <v>1</v>
      </c>
      <c r="C196" s="41">
        <v>3</v>
      </c>
      <c r="D196" s="46">
        <v>1</v>
      </c>
      <c r="E196" s="60">
        <f t="shared" ref="E196:E200" si="11">SUM(D196/C196)</f>
        <v>0.33333333333333331</v>
      </c>
    </row>
    <row r="197" spans="1:5" s="45" customFormat="1" ht="18" customHeight="1">
      <c r="A197" s="40" t="s">
        <v>225</v>
      </c>
      <c r="B197" s="41">
        <v>1</v>
      </c>
      <c r="C197" s="46">
        <v>11</v>
      </c>
      <c r="D197" s="46">
        <v>3</v>
      </c>
      <c r="E197" s="60">
        <f t="shared" si="11"/>
        <v>0.27272727272727271</v>
      </c>
    </row>
    <row r="198" spans="1:5" s="45" customFormat="1" ht="18" customHeight="1">
      <c r="A198" s="40" t="s">
        <v>226</v>
      </c>
      <c r="B198" s="41">
        <v>1</v>
      </c>
      <c r="C198" s="41">
        <v>1</v>
      </c>
      <c r="D198" s="46">
        <v>0</v>
      </c>
      <c r="E198" s="60">
        <f t="shared" si="11"/>
        <v>0</v>
      </c>
    </row>
    <row r="199" spans="1:5" s="45" customFormat="1" ht="18" customHeight="1">
      <c r="A199" s="40" t="s">
        <v>227</v>
      </c>
      <c r="B199" s="41">
        <v>1</v>
      </c>
      <c r="C199" s="41">
        <v>4</v>
      </c>
      <c r="D199" s="46">
        <v>1</v>
      </c>
      <c r="E199" s="60">
        <f t="shared" si="11"/>
        <v>0.25</v>
      </c>
    </row>
    <row r="200" spans="1:5" s="45" customFormat="1" ht="18" customHeight="1">
      <c r="A200" s="40" t="s">
        <v>228</v>
      </c>
      <c r="B200" s="41">
        <v>1</v>
      </c>
      <c r="C200" s="41">
        <v>7</v>
      </c>
      <c r="D200" s="46">
        <v>3</v>
      </c>
      <c r="E200" s="60">
        <f t="shared" si="11"/>
        <v>0.42857142857142855</v>
      </c>
    </row>
    <row r="201" spans="1:5" s="45" customFormat="1" ht="18" customHeight="1">
      <c r="A201" s="40" t="s">
        <v>229</v>
      </c>
      <c r="B201" s="41">
        <v>1</v>
      </c>
      <c r="C201" s="41">
        <v>7</v>
      </c>
      <c r="D201" s="46">
        <v>3</v>
      </c>
      <c r="E201" s="60">
        <f>SUM(D201/C201)</f>
        <v>0.42857142857142855</v>
      </c>
    </row>
    <row r="202" spans="1:5" s="39" customFormat="1" ht="18" customHeight="1">
      <c r="A202" s="40"/>
      <c r="B202" s="41"/>
      <c r="C202" s="41"/>
      <c r="D202" s="46"/>
      <c r="E202" s="60"/>
    </row>
    <row r="203" spans="1:5" s="39" customFormat="1" ht="18" customHeight="1">
      <c r="A203" s="77" t="s">
        <v>15</v>
      </c>
      <c r="B203" s="43">
        <f>SUM(B204:B215)</f>
        <v>12</v>
      </c>
      <c r="C203" s="43">
        <f>SUM(C204:C215)</f>
        <v>78</v>
      </c>
      <c r="D203" s="43">
        <f>SUM(D204:D215)</f>
        <v>38</v>
      </c>
      <c r="E203" s="44">
        <f>SUM(D203/C203)</f>
        <v>0.48717948717948717</v>
      </c>
    </row>
    <row r="204" spans="1:5" s="48" customFormat="1" ht="18" customHeight="1">
      <c r="A204" s="40" t="s">
        <v>230</v>
      </c>
      <c r="B204" s="46">
        <v>1</v>
      </c>
      <c r="C204" s="46">
        <v>7</v>
      </c>
      <c r="D204" s="46">
        <v>3</v>
      </c>
      <c r="E204" s="60">
        <f t="shared" ref="E204:E206" si="12">SUM(D204/C204)</f>
        <v>0.42857142857142855</v>
      </c>
    </row>
    <row r="205" spans="1:5" s="48" customFormat="1" ht="18" customHeight="1">
      <c r="A205" s="40" t="s">
        <v>231</v>
      </c>
      <c r="B205" s="46">
        <v>1</v>
      </c>
      <c r="C205" s="46">
        <v>9</v>
      </c>
      <c r="D205" s="46">
        <v>6</v>
      </c>
      <c r="E205" s="60">
        <f>SUM(D205/C205)</f>
        <v>0.66666666666666663</v>
      </c>
    </row>
    <row r="206" spans="1:5" s="48" customFormat="1" ht="18" customHeight="1">
      <c r="A206" s="40" t="s">
        <v>232</v>
      </c>
      <c r="B206" s="41">
        <v>1</v>
      </c>
      <c r="C206" s="41">
        <v>7</v>
      </c>
      <c r="D206" s="41">
        <v>3</v>
      </c>
      <c r="E206" s="60">
        <f t="shared" si="12"/>
        <v>0.42857142857142855</v>
      </c>
    </row>
    <row r="207" spans="1:5" s="48" customFormat="1" ht="18" customHeight="1">
      <c r="A207" s="40" t="s">
        <v>233</v>
      </c>
      <c r="B207" s="41">
        <v>1</v>
      </c>
      <c r="C207" s="41">
        <v>1</v>
      </c>
      <c r="D207" s="46">
        <v>1</v>
      </c>
      <c r="E207" s="60">
        <f>SUM(D207/C207)</f>
        <v>1</v>
      </c>
    </row>
    <row r="208" spans="1:5" s="48" customFormat="1" ht="18" customHeight="1">
      <c r="A208" s="40" t="s">
        <v>234</v>
      </c>
      <c r="B208" s="41">
        <v>1</v>
      </c>
      <c r="C208" s="46">
        <v>6</v>
      </c>
      <c r="D208" s="46">
        <v>4</v>
      </c>
      <c r="E208" s="60">
        <f t="shared" ref="E208" si="13">SUM(D208/C208)</f>
        <v>0.66666666666666663</v>
      </c>
    </row>
    <row r="209" spans="1:5" s="48" customFormat="1" ht="18" customHeight="1">
      <c r="A209" s="40" t="s">
        <v>235</v>
      </c>
      <c r="B209" s="41">
        <v>1</v>
      </c>
      <c r="C209" s="41">
        <v>9</v>
      </c>
      <c r="D209" s="46">
        <v>4</v>
      </c>
      <c r="E209" s="60">
        <f>SUM(D209/C209)</f>
        <v>0.44444444444444442</v>
      </c>
    </row>
    <row r="210" spans="1:5" s="48" customFormat="1" ht="18" customHeight="1">
      <c r="A210" s="40" t="s">
        <v>236</v>
      </c>
      <c r="B210" s="41">
        <v>1</v>
      </c>
      <c r="C210" s="41">
        <v>1</v>
      </c>
      <c r="D210" s="41">
        <v>0</v>
      </c>
      <c r="E210" s="60">
        <f>SUM(D210/C210)</f>
        <v>0</v>
      </c>
    </row>
    <row r="211" spans="1:5" s="48" customFormat="1" ht="18" customHeight="1">
      <c r="A211" s="40" t="s">
        <v>237</v>
      </c>
      <c r="B211" s="41">
        <v>1</v>
      </c>
      <c r="C211" s="46">
        <v>10</v>
      </c>
      <c r="D211" s="46">
        <v>4</v>
      </c>
      <c r="E211" s="60">
        <f t="shared" ref="E211:E215" si="14">SUM(D211/C211)</f>
        <v>0.4</v>
      </c>
    </row>
    <row r="212" spans="1:5" s="48" customFormat="1" ht="18" customHeight="1">
      <c r="A212" s="40" t="s">
        <v>496</v>
      </c>
      <c r="B212" s="41">
        <v>1</v>
      </c>
      <c r="C212" s="41">
        <v>5</v>
      </c>
      <c r="D212" s="46">
        <v>4</v>
      </c>
      <c r="E212" s="60">
        <f t="shared" si="14"/>
        <v>0.8</v>
      </c>
    </row>
    <row r="213" spans="1:5" s="48" customFormat="1" ht="18" customHeight="1">
      <c r="A213" s="40" t="s">
        <v>497</v>
      </c>
      <c r="B213" s="41">
        <v>1</v>
      </c>
      <c r="C213" s="41">
        <v>9</v>
      </c>
      <c r="D213" s="46">
        <v>3</v>
      </c>
      <c r="E213" s="60">
        <f t="shared" si="14"/>
        <v>0.33333333333333331</v>
      </c>
    </row>
    <row r="214" spans="1:5" s="48" customFormat="1" ht="18" customHeight="1">
      <c r="A214" s="40" t="s">
        <v>238</v>
      </c>
      <c r="B214" s="41">
        <v>1</v>
      </c>
      <c r="C214" s="41">
        <v>6</v>
      </c>
      <c r="D214" s="46">
        <v>3</v>
      </c>
      <c r="E214" s="60">
        <f t="shared" si="14"/>
        <v>0.5</v>
      </c>
    </row>
    <row r="215" spans="1:5" s="48" customFormat="1" ht="18" customHeight="1">
      <c r="A215" s="40" t="s">
        <v>239</v>
      </c>
      <c r="B215" s="41">
        <v>1</v>
      </c>
      <c r="C215" s="41">
        <v>8</v>
      </c>
      <c r="D215" s="41">
        <v>3</v>
      </c>
      <c r="E215" s="60">
        <f t="shared" si="14"/>
        <v>0.375</v>
      </c>
    </row>
    <row r="216" spans="1:5" s="39" customFormat="1" ht="18" customHeight="1">
      <c r="A216" s="40"/>
      <c r="B216" s="41"/>
      <c r="C216" s="41"/>
      <c r="D216" s="41"/>
      <c r="E216" s="60"/>
    </row>
    <row r="217" spans="1:5" s="39" customFormat="1" ht="18" customHeight="1">
      <c r="A217" s="77" t="s">
        <v>16</v>
      </c>
      <c r="B217" s="43">
        <f>SUM(B218:B227)</f>
        <v>10</v>
      </c>
      <c r="C217" s="43">
        <f>SUM(C218:C227)</f>
        <v>43</v>
      </c>
      <c r="D217" s="43">
        <f>SUM(D218:D227)</f>
        <v>16</v>
      </c>
      <c r="E217" s="44">
        <f>SUM(D217)/C217</f>
        <v>0.37209302325581395</v>
      </c>
    </row>
    <row r="218" spans="1:5" s="39" customFormat="1" ht="18" customHeight="1">
      <c r="A218" s="40" t="s">
        <v>240</v>
      </c>
      <c r="B218" s="41">
        <v>1</v>
      </c>
      <c r="C218" s="41">
        <v>2</v>
      </c>
      <c r="D218" s="46">
        <v>1</v>
      </c>
      <c r="E218" s="49">
        <f>SUM(D218/C218)</f>
        <v>0.5</v>
      </c>
    </row>
    <row r="219" spans="1:5" s="48" customFormat="1" ht="18" customHeight="1">
      <c r="A219" s="50" t="s">
        <v>241</v>
      </c>
      <c r="B219" s="41">
        <v>1</v>
      </c>
      <c r="C219" s="41">
        <v>6</v>
      </c>
      <c r="D219" s="41">
        <v>1</v>
      </c>
      <c r="E219" s="60">
        <f t="shared" ref="E219:E227" si="15">SUM(D219/C219)</f>
        <v>0.16666666666666666</v>
      </c>
    </row>
    <row r="220" spans="1:5" s="48" customFormat="1" ht="18" customHeight="1">
      <c r="A220" s="53" t="s">
        <v>242</v>
      </c>
      <c r="B220" s="41">
        <v>1</v>
      </c>
      <c r="C220" s="51">
        <v>7</v>
      </c>
      <c r="D220" s="52">
        <v>2</v>
      </c>
      <c r="E220" s="60">
        <f t="shared" si="15"/>
        <v>0.2857142857142857</v>
      </c>
    </row>
    <row r="221" spans="1:5" s="48" customFormat="1" ht="18" customHeight="1">
      <c r="A221" s="53" t="s">
        <v>243</v>
      </c>
      <c r="B221" s="41">
        <v>1</v>
      </c>
      <c r="C221" s="51">
        <v>3</v>
      </c>
      <c r="D221" s="52">
        <v>2</v>
      </c>
      <c r="E221" s="60">
        <f t="shared" si="15"/>
        <v>0.66666666666666663</v>
      </c>
    </row>
    <row r="222" spans="1:5" s="48" customFormat="1" ht="18" customHeight="1">
      <c r="A222" s="53" t="s">
        <v>244</v>
      </c>
      <c r="B222" s="41">
        <v>1</v>
      </c>
      <c r="C222" s="51">
        <v>0</v>
      </c>
      <c r="D222" s="52">
        <v>0</v>
      </c>
      <c r="E222" s="60">
        <v>0</v>
      </c>
    </row>
    <row r="223" spans="1:5" s="48" customFormat="1" ht="18" customHeight="1">
      <c r="A223" s="53" t="s">
        <v>245</v>
      </c>
      <c r="B223" s="41">
        <v>1</v>
      </c>
      <c r="C223" s="51">
        <v>4</v>
      </c>
      <c r="D223" s="52">
        <v>2</v>
      </c>
      <c r="E223" s="60">
        <f t="shared" si="15"/>
        <v>0.5</v>
      </c>
    </row>
    <row r="224" spans="1:5" s="48" customFormat="1" ht="18" customHeight="1">
      <c r="A224" s="53" t="s">
        <v>246</v>
      </c>
      <c r="B224" s="41">
        <v>1</v>
      </c>
      <c r="C224" s="114">
        <v>3</v>
      </c>
      <c r="D224" s="52">
        <v>1</v>
      </c>
      <c r="E224" s="60">
        <f t="shared" si="15"/>
        <v>0.33333333333333331</v>
      </c>
    </row>
    <row r="225" spans="1:5" s="48" customFormat="1" ht="18" customHeight="1">
      <c r="A225" s="53" t="s">
        <v>247</v>
      </c>
      <c r="B225" s="41">
        <v>1</v>
      </c>
      <c r="C225" s="51">
        <v>9</v>
      </c>
      <c r="D225" s="52">
        <v>3</v>
      </c>
      <c r="E225" s="60">
        <f t="shared" si="15"/>
        <v>0.33333333333333331</v>
      </c>
    </row>
    <row r="226" spans="1:5" s="48" customFormat="1" ht="18" customHeight="1">
      <c r="A226" s="53" t="s">
        <v>248</v>
      </c>
      <c r="B226" s="41">
        <v>1</v>
      </c>
      <c r="C226" s="51">
        <v>8</v>
      </c>
      <c r="D226" s="51">
        <v>4</v>
      </c>
      <c r="E226" s="60">
        <f t="shared" si="15"/>
        <v>0.5</v>
      </c>
    </row>
    <row r="227" spans="1:5" s="48" customFormat="1" ht="18" customHeight="1">
      <c r="A227" s="53" t="s">
        <v>249</v>
      </c>
      <c r="B227" s="41">
        <v>1</v>
      </c>
      <c r="C227" s="51">
        <v>1</v>
      </c>
      <c r="D227" s="52">
        <v>0</v>
      </c>
      <c r="E227" s="60">
        <f t="shared" si="15"/>
        <v>0</v>
      </c>
    </row>
    <row r="228" spans="1:5" s="39" customFormat="1" ht="18" customHeight="1">
      <c r="A228" s="53"/>
      <c r="B228" s="51"/>
      <c r="C228" s="51"/>
      <c r="D228" s="52"/>
      <c r="E228" s="60"/>
    </row>
    <row r="229" spans="1:5" s="39" customFormat="1" ht="18" customHeight="1">
      <c r="A229" s="77" t="s">
        <v>17</v>
      </c>
      <c r="B229" s="43">
        <f>SUM(B230:B284)</f>
        <v>55</v>
      </c>
      <c r="C229" s="43">
        <f>SUM(C230:C284)</f>
        <v>517</v>
      </c>
      <c r="D229" s="43">
        <f>SUM(D230:D284)</f>
        <v>318</v>
      </c>
      <c r="E229" s="44">
        <f t="shared" ref="E229:E246" si="16">SUM(D229/C229)</f>
        <v>0.61508704061895547</v>
      </c>
    </row>
    <row r="230" spans="1:5" s="48" customFormat="1" ht="18" customHeight="1">
      <c r="A230" s="53" t="s">
        <v>250</v>
      </c>
      <c r="B230" s="41">
        <v>1</v>
      </c>
      <c r="C230" s="51">
        <v>10</v>
      </c>
      <c r="D230" s="46">
        <v>6</v>
      </c>
      <c r="E230" s="60">
        <f t="shared" si="16"/>
        <v>0.6</v>
      </c>
    </row>
    <row r="231" spans="1:5" s="48" customFormat="1" ht="18" customHeight="1">
      <c r="A231" s="53" t="s">
        <v>251</v>
      </c>
      <c r="B231" s="41">
        <v>1</v>
      </c>
      <c r="C231" s="51">
        <v>4</v>
      </c>
      <c r="D231" s="52">
        <v>2</v>
      </c>
      <c r="E231" s="60">
        <f t="shared" si="16"/>
        <v>0.5</v>
      </c>
    </row>
    <row r="232" spans="1:5" s="48" customFormat="1" ht="18" customHeight="1">
      <c r="A232" s="53" t="s">
        <v>252</v>
      </c>
      <c r="B232" s="41">
        <v>1</v>
      </c>
      <c r="C232" s="52">
        <v>4</v>
      </c>
      <c r="D232" s="52">
        <v>3</v>
      </c>
      <c r="E232" s="60">
        <f t="shared" si="16"/>
        <v>0.75</v>
      </c>
    </row>
    <row r="233" spans="1:5" s="48" customFormat="1" ht="18" customHeight="1">
      <c r="A233" s="53" t="s">
        <v>253</v>
      </c>
      <c r="B233" s="41">
        <v>1</v>
      </c>
      <c r="C233" s="51">
        <v>4</v>
      </c>
      <c r="D233" s="52">
        <v>1</v>
      </c>
      <c r="E233" s="60">
        <f t="shared" si="16"/>
        <v>0.25</v>
      </c>
    </row>
    <row r="234" spans="1:5" s="48" customFormat="1" ht="18" customHeight="1">
      <c r="A234" s="53" t="s">
        <v>254</v>
      </c>
      <c r="B234" s="41">
        <v>1</v>
      </c>
      <c r="C234" s="51">
        <v>4</v>
      </c>
      <c r="D234" s="52">
        <v>1</v>
      </c>
      <c r="E234" s="60">
        <f t="shared" si="16"/>
        <v>0.25</v>
      </c>
    </row>
    <row r="235" spans="1:5" s="48" customFormat="1" ht="18" customHeight="1">
      <c r="A235" s="53" t="s">
        <v>255</v>
      </c>
      <c r="B235" s="41">
        <v>1</v>
      </c>
      <c r="C235" s="52">
        <v>8</v>
      </c>
      <c r="D235" s="52">
        <v>6</v>
      </c>
      <c r="E235" s="60">
        <f t="shared" si="16"/>
        <v>0.75</v>
      </c>
    </row>
    <row r="236" spans="1:5" s="48" customFormat="1" ht="18" customHeight="1">
      <c r="A236" s="53" t="s">
        <v>256</v>
      </c>
      <c r="B236" s="41">
        <v>1</v>
      </c>
      <c r="C236" s="46">
        <v>7</v>
      </c>
      <c r="D236" s="41">
        <v>3</v>
      </c>
      <c r="E236" s="60">
        <f t="shared" si="16"/>
        <v>0.42857142857142855</v>
      </c>
    </row>
    <row r="237" spans="1:5" s="48" customFormat="1" ht="18" customHeight="1">
      <c r="A237" s="53" t="s">
        <v>257</v>
      </c>
      <c r="B237" s="41">
        <v>1</v>
      </c>
      <c r="C237" s="51">
        <v>4</v>
      </c>
      <c r="D237" s="41">
        <v>0</v>
      </c>
      <c r="E237" s="60">
        <f t="shared" si="16"/>
        <v>0</v>
      </c>
    </row>
    <row r="238" spans="1:5" s="48" customFormat="1" ht="18" customHeight="1">
      <c r="A238" s="53" t="s">
        <v>258</v>
      </c>
      <c r="B238" s="41">
        <v>1</v>
      </c>
      <c r="C238" s="51">
        <v>10</v>
      </c>
      <c r="D238" s="41">
        <v>7</v>
      </c>
      <c r="E238" s="60">
        <f t="shared" si="16"/>
        <v>0.7</v>
      </c>
    </row>
    <row r="239" spans="1:5" s="48" customFormat="1" ht="18" customHeight="1">
      <c r="A239" s="53" t="s">
        <v>259</v>
      </c>
      <c r="B239" s="41">
        <v>1</v>
      </c>
      <c r="C239" s="51">
        <v>8</v>
      </c>
      <c r="D239" s="52">
        <v>8</v>
      </c>
      <c r="E239" s="60">
        <f t="shared" si="16"/>
        <v>1</v>
      </c>
    </row>
    <row r="240" spans="1:5" s="48" customFormat="1" ht="18" customHeight="1">
      <c r="A240" s="53" t="s">
        <v>260</v>
      </c>
      <c r="B240" s="41">
        <v>1</v>
      </c>
      <c r="C240" s="41">
        <v>8</v>
      </c>
      <c r="D240" s="41">
        <v>6</v>
      </c>
      <c r="E240" s="60">
        <f t="shared" si="16"/>
        <v>0.75</v>
      </c>
    </row>
    <row r="241" spans="1:5" s="48" customFormat="1" ht="18" customHeight="1">
      <c r="A241" s="50" t="s">
        <v>261</v>
      </c>
      <c r="B241" s="41">
        <v>1</v>
      </c>
      <c r="C241" s="51">
        <v>5</v>
      </c>
      <c r="D241" s="46">
        <v>4</v>
      </c>
      <c r="E241" s="60">
        <f t="shared" si="16"/>
        <v>0.8</v>
      </c>
    </row>
    <row r="242" spans="1:5" s="48" customFormat="1" ht="18" customHeight="1">
      <c r="A242" s="53" t="s">
        <v>262</v>
      </c>
      <c r="B242" s="41">
        <v>1</v>
      </c>
      <c r="C242" s="51">
        <v>4</v>
      </c>
      <c r="D242" s="52">
        <v>3</v>
      </c>
      <c r="E242" s="60">
        <f t="shared" si="16"/>
        <v>0.75</v>
      </c>
    </row>
    <row r="243" spans="1:5" s="48" customFormat="1" ht="18" customHeight="1">
      <c r="A243" s="53" t="s">
        <v>263</v>
      </c>
      <c r="B243" s="41">
        <v>1</v>
      </c>
      <c r="C243" s="51">
        <v>4</v>
      </c>
      <c r="D243" s="52">
        <v>2</v>
      </c>
      <c r="E243" s="60">
        <f t="shared" si="16"/>
        <v>0.5</v>
      </c>
    </row>
    <row r="244" spans="1:5" s="48" customFormat="1" ht="18" customHeight="1">
      <c r="A244" s="53" t="s">
        <v>264</v>
      </c>
      <c r="B244" s="41">
        <v>1</v>
      </c>
      <c r="C244" s="51">
        <v>174</v>
      </c>
      <c r="D244" s="41">
        <v>102</v>
      </c>
      <c r="E244" s="60">
        <f t="shared" si="16"/>
        <v>0.58620689655172409</v>
      </c>
    </row>
    <row r="245" spans="1:5" s="48" customFormat="1" ht="18" customHeight="1">
      <c r="A245" s="53" t="s">
        <v>265</v>
      </c>
      <c r="B245" s="41">
        <v>1</v>
      </c>
      <c r="C245" s="51">
        <v>6</v>
      </c>
      <c r="D245" s="41">
        <v>3</v>
      </c>
      <c r="E245" s="60">
        <f t="shared" si="16"/>
        <v>0.5</v>
      </c>
    </row>
    <row r="246" spans="1:5" s="48" customFormat="1" ht="18" customHeight="1">
      <c r="A246" s="53" t="s">
        <v>266</v>
      </c>
      <c r="B246" s="41">
        <v>1</v>
      </c>
      <c r="C246" s="51">
        <v>8</v>
      </c>
      <c r="D246" s="41">
        <v>5</v>
      </c>
      <c r="E246" s="60">
        <f t="shared" si="16"/>
        <v>0.625</v>
      </c>
    </row>
    <row r="247" spans="1:5" s="48" customFormat="1" ht="18" customHeight="1">
      <c r="A247" s="53" t="s">
        <v>267</v>
      </c>
      <c r="B247" s="41">
        <v>1</v>
      </c>
      <c r="C247" s="41">
        <v>10</v>
      </c>
      <c r="D247" s="41">
        <v>5</v>
      </c>
      <c r="E247" s="60">
        <f>SUM(D247/C247)</f>
        <v>0.5</v>
      </c>
    </row>
    <row r="248" spans="1:5" s="48" customFormat="1" ht="18" customHeight="1">
      <c r="A248" s="53" t="s">
        <v>268</v>
      </c>
      <c r="B248" s="41">
        <v>1</v>
      </c>
      <c r="C248" s="52">
        <v>7</v>
      </c>
      <c r="D248" s="41">
        <v>3</v>
      </c>
      <c r="E248" s="60">
        <f t="shared" ref="E248" si="17">SUM(D248/C248)</f>
        <v>0.42857142857142855</v>
      </c>
    </row>
    <row r="249" spans="1:5" s="48" customFormat="1" ht="18" customHeight="1">
      <c r="A249" s="53" t="s">
        <v>269</v>
      </c>
      <c r="B249" s="41">
        <v>1</v>
      </c>
      <c r="C249" s="52">
        <v>4</v>
      </c>
      <c r="D249" s="41">
        <v>1</v>
      </c>
      <c r="E249" s="60">
        <f>SUM(D249/C249)</f>
        <v>0.25</v>
      </c>
    </row>
    <row r="250" spans="1:5" s="48" customFormat="1" ht="18" customHeight="1">
      <c r="A250" s="53" t="s">
        <v>270</v>
      </c>
      <c r="B250" s="41">
        <v>1</v>
      </c>
      <c r="C250" s="114">
        <v>4</v>
      </c>
      <c r="D250" s="115">
        <v>1</v>
      </c>
      <c r="E250" s="60">
        <f>SUM(D250/C250)</f>
        <v>0.25</v>
      </c>
    </row>
    <row r="251" spans="1:5" s="48" customFormat="1" ht="18" customHeight="1">
      <c r="A251" s="53" t="s">
        <v>271</v>
      </c>
      <c r="B251" s="41">
        <v>1</v>
      </c>
      <c r="C251" s="51">
        <v>8</v>
      </c>
      <c r="D251" s="52">
        <v>5</v>
      </c>
      <c r="E251" s="60">
        <f t="shared" ref="E251:E277" si="18">SUM(D251/C251)</f>
        <v>0.625</v>
      </c>
    </row>
    <row r="252" spans="1:5" s="48" customFormat="1" ht="18" customHeight="1">
      <c r="A252" s="53" t="s">
        <v>272</v>
      </c>
      <c r="B252" s="41">
        <v>1</v>
      </c>
      <c r="C252" s="51">
        <v>9</v>
      </c>
      <c r="D252" s="46">
        <v>9</v>
      </c>
      <c r="E252" s="60">
        <f t="shared" si="18"/>
        <v>1</v>
      </c>
    </row>
    <row r="253" spans="1:5" s="48" customFormat="1" ht="18" customHeight="1">
      <c r="A253" s="53" t="s">
        <v>273</v>
      </c>
      <c r="B253" s="41">
        <v>1</v>
      </c>
      <c r="C253" s="51">
        <v>9</v>
      </c>
      <c r="D253" s="41">
        <v>7</v>
      </c>
      <c r="E253" s="60">
        <f t="shared" si="18"/>
        <v>0.77777777777777779</v>
      </c>
    </row>
    <row r="254" spans="1:5" s="48" customFormat="1" ht="18" customHeight="1">
      <c r="A254" s="53" t="s">
        <v>274</v>
      </c>
      <c r="B254" s="41">
        <v>1</v>
      </c>
      <c r="C254" s="51">
        <v>17</v>
      </c>
      <c r="D254" s="41">
        <v>9</v>
      </c>
      <c r="E254" s="60">
        <f t="shared" si="18"/>
        <v>0.52941176470588236</v>
      </c>
    </row>
    <row r="255" spans="1:5" s="48" customFormat="1" ht="18" customHeight="1">
      <c r="A255" s="53" t="s">
        <v>275</v>
      </c>
      <c r="B255" s="41">
        <v>1</v>
      </c>
      <c r="C255" s="51">
        <v>4</v>
      </c>
      <c r="D255" s="41">
        <v>3</v>
      </c>
      <c r="E255" s="60">
        <f t="shared" si="18"/>
        <v>0.75</v>
      </c>
    </row>
    <row r="256" spans="1:5" s="48" customFormat="1" ht="18" customHeight="1">
      <c r="A256" s="53" t="s">
        <v>276</v>
      </c>
      <c r="B256" s="41">
        <v>1</v>
      </c>
      <c r="C256" s="51">
        <v>8</v>
      </c>
      <c r="D256" s="46">
        <v>8</v>
      </c>
      <c r="E256" s="60">
        <f t="shared" si="18"/>
        <v>1</v>
      </c>
    </row>
    <row r="257" spans="1:5" s="48" customFormat="1" ht="18" customHeight="1">
      <c r="A257" s="53" t="s">
        <v>277</v>
      </c>
      <c r="B257" s="41">
        <v>1</v>
      </c>
      <c r="C257" s="51">
        <v>11</v>
      </c>
      <c r="D257" s="46">
        <v>8</v>
      </c>
      <c r="E257" s="60">
        <f t="shared" si="18"/>
        <v>0.72727272727272729</v>
      </c>
    </row>
    <row r="258" spans="1:5" s="48" customFormat="1" ht="18" customHeight="1">
      <c r="A258" s="53" t="s">
        <v>278</v>
      </c>
      <c r="B258" s="41">
        <v>1</v>
      </c>
      <c r="C258" s="51">
        <v>4</v>
      </c>
      <c r="D258" s="52">
        <v>4</v>
      </c>
      <c r="E258" s="60">
        <f t="shared" si="18"/>
        <v>1</v>
      </c>
    </row>
    <row r="259" spans="1:5" s="48" customFormat="1" ht="18" customHeight="1">
      <c r="A259" s="53" t="s">
        <v>279</v>
      </c>
      <c r="B259" s="41">
        <v>1</v>
      </c>
      <c r="C259" s="51">
        <v>4</v>
      </c>
      <c r="D259" s="52">
        <v>1</v>
      </c>
      <c r="E259" s="60">
        <f t="shared" si="18"/>
        <v>0.25</v>
      </c>
    </row>
    <row r="260" spans="1:5" s="48" customFormat="1" ht="18" customHeight="1">
      <c r="A260" s="53" t="s">
        <v>280</v>
      </c>
      <c r="B260" s="41">
        <v>1</v>
      </c>
      <c r="C260" s="41">
        <v>7</v>
      </c>
      <c r="D260" s="41">
        <v>3</v>
      </c>
      <c r="E260" s="60">
        <f t="shared" si="18"/>
        <v>0.42857142857142855</v>
      </c>
    </row>
    <row r="261" spans="1:5" s="48" customFormat="1" ht="18" customHeight="1">
      <c r="A261" s="53" t="s">
        <v>281</v>
      </c>
      <c r="B261" s="41">
        <v>1</v>
      </c>
      <c r="C261" s="52">
        <v>8</v>
      </c>
      <c r="D261" s="52">
        <v>7</v>
      </c>
      <c r="E261" s="60">
        <f t="shared" si="18"/>
        <v>0.875</v>
      </c>
    </row>
    <row r="262" spans="1:5" s="48" customFormat="1" ht="18" customHeight="1">
      <c r="A262" s="53" t="s">
        <v>282</v>
      </c>
      <c r="B262" s="41">
        <v>1</v>
      </c>
      <c r="C262" s="51">
        <v>8</v>
      </c>
      <c r="D262" s="52">
        <v>7</v>
      </c>
      <c r="E262" s="60">
        <f t="shared" si="18"/>
        <v>0.875</v>
      </c>
    </row>
    <row r="263" spans="1:5" s="48" customFormat="1" ht="18" customHeight="1">
      <c r="A263" s="53" t="s">
        <v>283</v>
      </c>
      <c r="B263" s="41">
        <v>1</v>
      </c>
      <c r="C263" s="51">
        <v>4</v>
      </c>
      <c r="D263" s="52">
        <v>4</v>
      </c>
      <c r="E263" s="60">
        <f t="shared" si="18"/>
        <v>1</v>
      </c>
    </row>
    <row r="264" spans="1:5" s="48" customFormat="1" ht="18" customHeight="1">
      <c r="A264" s="53" t="s">
        <v>284</v>
      </c>
      <c r="B264" s="41">
        <v>1</v>
      </c>
      <c r="C264" s="41">
        <v>9</v>
      </c>
      <c r="D264" s="41">
        <v>8</v>
      </c>
      <c r="E264" s="60">
        <f t="shared" si="18"/>
        <v>0.88888888888888884</v>
      </c>
    </row>
    <row r="265" spans="1:5" s="48" customFormat="1" ht="18" customHeight="1">
      <c r="A265" s="53" t="s">
        <v>285</v>
      </c>
      <c r="B265" s="41">
        <v>1</v>
      </c>
      <c r="C265" s="41">
        <v>8</v>
      </c>
      <c r="D265" s="41">
        <v>7</v>
      </c>
      <c r="E265" s="60">
        <f t="shared" si="18"/>
        <v>0.875</v>
      </c>
    </row>
    <row r="266" spans="1:5" s="48" customFormat="1" ht="18" customHeight="1">
      <c r="A266" s="53" t="s">
        <v>286</v>
      </c>
      <c r="B266" s="41">
        <v>1</v>
      </c>
      <c r="C266" s="51">
        <v>8</v>
      </c>
      <c r="D266" s="52">
        <v>6</v>
      </c>
      <c r="E266" s="60">
        <f t="shared" si="18"/>
        <v>0.75</v>
      </c>
    </row>
    <row r="267" spans="1:5" s="48" customFormat="1" ht="18" customHeight="1">
      <c r="A267" s="53" t="s">
        <v>287</v>
      </c>
      <c r="B267" s="41">
        <v>1</v>
      </c>
      <c r="C267" s="51">
        <v>8</v>
      </c>
      <c r="D267" s="41">
        <v>4</v>
      </c>
      <c r="E267" s="60">
        <f t="shared" si="18"/>
        <v>0.5</v>
      </c>
    </row>
    <row r="268" spans="1:5" s="48" customFormat="1" ht="18" customHeight="1">
      <c r="A268" s="53" t="s">
        <v>288</v>
      </c>
      <c r="B268" s="41">
        <v>1</v>
      </c>
      <c r="C268" s="51">
        <v>5</v>
      </c>
      <c r="D268" s="41">
        <v>2</v>
      </c>
      <c r="E268" s="60">
        <f t="shared" si="18"/>
        <v>0.4</v>
      </c>
    </row>
    <row r="269" spans="1:5" s="48" customFormat="1" ht="18" customHeight="1">
      <c r="A269" s="53" t="s">
        <v>289</v>
      </c>
      <c r="B269" s="41">
        <v>1</v>
      </c>
      <c r="C269" s="51">
        <v>8</v>
      </c>
      <c r="D269" s="41">
        <v>4</v>
      </c>
      <c r="E269" s="60">
        <f t="shared" si="18"/>
        <v>0.5</v>
      </c>
    </row>
    <row r="270" spans="1:5" s="48" customFormat="1" ht="18" customHeight="1">
      <c r="A270" s="53" t="s">
        <v>290</v>
      </c>
      <c r="B270" s="41">
        <v>1</v>
      </c>
      <c r="C270" s="51">
        <v>7</v>
      </c>
      <c r="D270" s="46">
        <v>3</v>
      </c>
      <c r="E270" s="60">
        <f t="shared" si="18"/>
        <v>0.42857142857142855</v>
      </c>
    </row>
    <row r="271" spans="1:5" s="48" customFormat="1" ht="18" customHeight="1">
      <c r="A271" s="53" t="s">
        <v>291</v>
      </c>
      <c r="B271" s="41">
        <v>1</v>
      </c>
      <c r="C271" s="51">
        <v>7</v>
      </c>
      <c r="D271" s="52">
        <v>4</v>
      </c>
      <c r="E271" s="60">
        <f t="shared" si="18"/>
        <v>0.5714285714285714</v>
      </c>
    </row>
    <row r="272" spans="1:5" s="48" customFormat="1" ht="18" customHeight="1">
      <c r="A272" s="53" t="s">
        <v>292</v>
      </c>
      <c r="B272" s="41">
        <v>1</v>
      </c>
      <c r="C272" s="51">
        <v>0</v>
      </c>
      <c r="D272" s="52">
        <v>0</v>
      </c>
      <c r="E272" s="60">
        <v>0</v>
      </c>
    </row>
    <row r="273" spans="1:5" s="48" customFormat="1" ht="18" customHeight="1">
      <c r="A273" s="53" t="s">
        <v>293</v>
      </c>
      <c r="B273" s="41">
        <v>1</v>
      </c>
      <c r="C273" s="51">
        <v>9</v>
      </c>
      <c r="D273" s="46">
        <v>6</v>
      </c>
      <c r="E273" s="60">
        <f t="shared" si="18"/>
        <v>0.66666666666666663</v>
      </c>
    </row>
    <row r="274" spans="1:5" s="48" customFormat="1" ht="18" customHeight="1">
      <c r="A274" s="53" t="s">
        <v>498</v>
      </c>
      <c r="B274" s="41">
        <v>1</v>
      </c>
      <c r="C274" s="51">
        <v>7</v>
      </c>
      <c r="D274" s="46">
        <v>4</v>
      </c>
      <c r="E274" s="60">
        <f t="shared" si="18"/>
        <v>0.5714285714285714</v>
      </c>
    </row>
    <row r="275" spans="1:5" s="48" customFormat="1" ht="18" customHeight="1">
      <c r="A275" s="53" t="s">
        <v>294</v>
      </c>
      <c r="B275" s="41">
        <v>1</v>
      </c>
      <c r="C275" s="51">
        <v>4</v>
      </c>
      <c r="D275" s="52">
        <v>1</v>
      </c>
      <c r="E275" s="60">
        <f t="shared" si="18"/>
        <v>0.25</v>
      </c>
    </row>
    <row r="276" spans="1:5" s="48" customFormat="1" ht="18" customHeight="1">
      <c r="A276" s="53" t="s">
        <v>295</v>
      </c>
      <c r="B276" s="41">
        <v>1</v>
      </c>
      <c r="C276" s="41">
        <v>3</v>
      </c>
      <c r="D276" s="52">
        <v>1</v>
      </c>
      <c r="E276" s="60">
        <f t="shared" si="18"/>
        <v>0.33333333333333331</v>
      </c>
    </row>
    <row r="277" spans="1:5" s="48" customFormat="1" ht="18" customHeight="1">
      <c r="A277" s="53" t="s">
        <v>296</v>
      </c>
      <c r="B277" s="41">
        <v>1</v>
      </c>
      <c r="C277" s="51">
        <v>8</v>
      </c>
      <c r="D277" s="52">
        <v>7</v>
      </c>
      <c r="E277" s="60">
        <f t="shared" si="18"/>
        <v>0.875</v>
      </c>
    </row>
    <row r="278" spans="1:5" s="48" customFormat="1" ht="18" customHeight="1">
      <c r="A278" s="53" t="s">
        <v>297</v>
      </c>
      <c r="B278" s="41">
        <v>1</v>
      </c>
      <c r="C278" s="51">
        <v>4</v>
      </c>
      <c r="D278" s="52">
        <v>0</v>
      </c>
      <c r="E278" s="60">
        <f>SUM(D278/C278)</f>
        <v>0</v>
      </c>
    </row>
    <row r="279" spans="1:5" s="48" customFormat="1" ht="18" customHeight="1">
      <c r="A279" s="53" t="s">
        <v>298</v>
      </c>
      <c r="B279" s="41">
        <v>1</v>
      </c>
      <c r="C279" s="51">
        <v>4</v>
      </c>
      <c r="D279" s="41">
        <v>2</v>
      </c>
      <c r="E279" s="60">
        <f t="shared" ref="E279:E284" si="19">SUM(D279/C279)</f>
        <v>0.5</v>
      </c>
    </row>
    <row r="280" spans="1:5" s="48" customFormat="1" ht="18" customHeight="1">
      <c r="A280" s="53" t="s">
        <v>299</v>
      </c>
      <c r="B280" s="41">
        <v>1</v>
      </c>
      <c r="C280" s="41">
        <v>4</v>
      </c>
      <c r="D280" s="52">
        <v>3</v>
      </c>
      <c r="E280" s="60">
        <f t="shared" si="19"/>
        <v>0.75</v>
      </c>
    </row>
    <row r="281" spans="1:5" s="48" customFormat="1" ht="18" customHeight="1">
      <c r="A281" s="53" t="s">
        <v>300</v>
      </c>
      <c r="B281" s="41">
        <v>1</v>
      </c>
      <c r="C281" s="114">
        <v>4</v>
      </c>
      <c r="D281" s="115">
        <v>2</v>
      </c>
      <c r="E281" s="60">
        <f t="shared" si="19"/>
        <v>0.5</v>
      </c>
    </row>
    <row r="282" spans="1:5" s="48" customFormat="1" ht="18" customHeight="1">
      <c r="A282" s="53" t="s">
        <v>301</v>
      </c>
      <c r="B282" s="41">
        <v>1</v>
      </c>
      <c r="C282" s="41">
        <v>4</v>
      </c>
      <c r="D282" s="41">
        <v>2</v>
      </c>
      <c r="E282" s="60">
        <f t="shared" si="19"/>
        <v>0.5</v>
      </c>
    </row>
    <row r="283" spans="1:5" s="48" customFormat="1" ht="18" customHeight="1">
      <c r="A283" s="53" t="s">
        <v>302</v>
      </c>
      <c r="B283" s="41">
        <v>1</v>
      </c>
      <c r="C283" s="52">
        <v>4</v>
      </c>
      <c r="D283" s="41">
        <v>2</v>
      </c>
      <c r="E283" s="60">
        <f t="shared" si="19"/>
        <v>0.5</v>
      </c>
    </row>
    <row r="284" spans="1:5" s="48" customFormat="1" ht="18" customHeight="1">
      <c r="A284" s="53" t="s">
        <v>303</v>
      </c>
      <c r="B284" s="41">
        <v>1</v>
      </c>
      <c r="C284" s="41">
        <v>4</v>
      </c>
      <c r="D284" s="41">
        <v>3</v>
      </c>
      <c r="E284" s="60">
        <f t="shared" si="19"/>
        <v>0.75</v>
      </c>
    </row>
    <row r="285" spans="1:5" s="39" customFormat="1" ht="18" customHeight="1">
      <c r="A285" s="53"/>
      <c r="B285" s="51"/>
      <c r="C285" s="41"/>
      <c r="D285" s="41"/>
      <c r="E285" s="60"/>
    </row>
    <row r="286" spans="1:5" s="39" customFormat="1" ht="18" customHeight="1">
      <c r="A286" s="77" t="s">
        <v>18</v>
      </c>
      <c r="B286" s="43">
        <f>SUM(B287:B346)</f>
        <v>60</v>
      </c>
      <c r="C286" s="43">
        <f>SUM(C287:C346)</f>
        <v>318</v>
      </c>
      <c r="D286" s="43">
        <f>SUM(D287:D346)</f>
        <v>115</v>
      </c>
      <c r="E286" s="44">
        <f t="shared" ref="E286:E345" si="20">SUM(D286/C286)</f>
        <v>0.36163522012578614</v>
      </c>
    </row>
    <row r="287" spans="1:5" s="48" customFormat="1" ht="18" customHeight="1">
      <c r="A287" s="62" t="s">
        <v>304</v>
      </c>
      <c r="B287" s="41">
        <v>1</v>
      </c>
      <c r="C287" s="41">
        <v>3</v>
      </c>
      <c r="D287" s="46">
        <v>3</v>
      </c>
      <c r="E287" s="60">
        <f t="shared" si="20"/>
        <v>1</v>
      </c>
    </row>
    <row r="288" spans="1:5" s="48" customFormat="1" ht="18" customHeight="1">
      <c r="A288" s="40" t="s">
        <v>305</v>
      </c>
      <c r="B288" s="41">
        <v>1</v>
      </c>
      <c r="C288" s="41">
        <v>1</v>
      </c>
      <c r="D288" s="46">
        <v>0</v>
      </c>
      <c r="E288" s="60">
        <f t="shared" si="20"/>
        <v>0</v>
      </c>
    </row>
    <row r="289" spans="1:5" s="48" customFormat="1" ht="18" customHeight="1">
      <c r="A289" s="40" t="s">
        <v>306</v>
      </c>
      <c r="B289" s="41">
        <v>1</v>
      </c>
      <c r="C289" s="41">
        <v>2</v>
      </c>
      <c r="D289" s="46">
        <v>1</v>
      </c>
      <c r="E289" s="60">
        <f t="shared" si="20"/>
        <v>0.5</v>
      </c>
    </row>
    <row r="290" spans="1:5" s="48" customFormat="1" ht="18" customHeight="1">
      <c r="A290" s="40" t="s">
        <v>307</v>
      </c>
      <c r="B290" s="41">
        <v>1</v>
      </c>
      <c r="C290" s="41">
        <v>4</v>
      </c>
      <c r="D290" s="46">
        <v>1</v>
      </c>
      <c r="E290" s="60">
        <f t="shared" si="20"/>
        <v>0.25</v>
      </c>
    </row>
    <row r="291" spans="1:5" s="48" customFormat="1" ht="18" customHeight="1">
      <c r="A291" s="40" t="s">
        <v>308</v>
      </c>
      <c r="B291" s="41">
        <v>1</v>
      </c>
      <c r="C291" s="41">
        <v>2</v>
      </c>
      <c r="D291" s="46">
        <v>1</v>
      </c>
      <c r="E291" s="60">
        <f t="shared" si="20"/>
        <v>0.5</v>
      </c>
    </row>
    <row r="292" spans="1:5" s="48" customFormat="1" ht="18" customHeight="1">
      <c r="A292" s="62" t="s">
        <v>309</v>
      </c>
      <c r="B292" s="41">
        <v>1</v>
      </c>
      <c r="C292" s="41">
        <v>1</v>
      </c>
      <c r="D292" s="46">
        <v>1</v>
      </c>
      <c r="E292" s="60">
        <f t="shared" si="20"/>
        <v>1</v>
      </c>
    </row>
    <row r="293" spans="1:5" s="48" customFormat="1" ht="18" customHeight="1">
      <c r="A293" s="40" t="s">
        <v>310</v>
      </c>
      <c r="B293" s="41">
        <v>1</v>
      </c>
      <c r="C293" s="63">
        <v>14</v>
      </c>
      <c r="D293" s="64">
        <v>8</v>
      </c>
      <c r="E293" s="60">
        <f t="shared" si="20"/>
        <v>0.5714285714285714</v>
      </c>
    </row>
    <row r="294" spans="1:5" s="48" customFormat="1" ht="18" customHeight="1">
      <c r="A294" s="40" t="s">
        <v>311</v>
      </c>
      <c r="B294" s="41">
        <v>1</v>
      </c>
      <c r="C294" s="41">
        <v>1</v>
      </c>
      <c r="D294" s="46">
        <v>0</v>
      </c>
      <c r="E294" s="60">
        <f t="shared" si="20"/>
        <v>0</v>
      </c>
    </row>
    <row r="295" spans="1:5" s="48" customFormat="1" ht="18" customHeight="1">
      <c r="A295" s="40" t="s">
        <v>312</v>
      </c>
      <c r="B295" s="41">
        <v>1</v>
      </c>
      <c r="C295" s="41">
        <v>1</v>
      </c>
      <c r="D295" s="46">
        <v>0</v>
      </c>
      <c r="E295" s="60">
        <f t="shared" si="20"/>
        <v>0</v>
      </c>
    </row>
    <row r="296" spans="1:5" s="48" customFormat="1" ht="18" customHeight="1">
      <c r="A296" s="40" t="s">
        <v>313</v>
      </c>
      <c r="B296" s="41">
        <v>1</v>
      </c>
      <c r="C296" s="41">
        <v>1</v>
      </c>
      <c r="D296" s="46">
        <v>0</v>
      </c>
      <c r="E296" s="60">
        <f t="shared" si="20"/>
        <v>0</v>
      </c>
    </row>
    <row r="297" spans="1:5" s="48" customFormat="1" ht="18" customHeight="1">
      <c r="A297" s="40" t="s">
        <v>314</v>
      </c>
      <c r="B297" s="41">
        <v>1</v>
      </c>
      <c r="C297" s="41">
        <v>3</v>
      </c>
      <c r="D297" s="46">
        <v>1</v>
      </c>
      <c r="E297" s="60">
        <f t="shared" si="20"/>
        <v>0.33333333333333331</v>
      </c>
    </row>
    <row r="298" spans="1:5" s="48" customFormat="1" ht="18" customHeight="1">
      <c r="A298" s="40" t="s">
        <v>315</v>
      </c>
      <c r="B298" s="41">
        <v>1</v>
      </c>
      <c r="C298" s="41">
        <v>35</v>
      </c>
      <c r="D298" s="46">
        <v>11</v>
      </c>
      <c r="E298" s="60">
        <f t="shared" si="20"/>
        <v>0.31428571428571428</v>
      </c>
    </row>
    <row r="299" spans="1:5" s="48" customFormat="1" ht="18" customHeight="1">
      <c r="A299" s="40" t="s">
        <v>316</v>
      </c>
      <c r="B299" s="41">
        <v>1</v>
      </c>
      <c r="C299" s="41">
        <v>6</v>
      </c>
      <c r="D299" s="46">
        <v>3</v>
      </c>
      <c r="E299" s="60">
        <f t="shared" si="20"/>
        <v>0.5</v>
      </c>
    </row>
    <row r="300" spans="1:5" s="48" customFormat="1" ht="18" customHeight="1">
      <c r="A300" s="40" t="s">
        <v>317</v>
      </c>
      <c r="B300" s="41">
        <v>1</v>
      </c>
      <c r="C300" s="41">
        <v>13</v>
      </c>
      <c r="D300" s="46">
        <v>7</v>
      </c>
      <c r="E300" s="60">
        <f t="shared" si="20"/>
        <v>0.53846153846153844</v>
      </c>
    </row>
    <row r="301" spans="1:5" s="48" customFormat="1" ht="18" customHeight="1">
      <c r="A301" s="40" t="s">
        <v>318</v>
      </c>
      <c r="B301" s="41">
        <v>1</v>
      </c>
      <c r="C301" s="41">
        <v>1</v>
      </c>
      <c r="D301" s="46">
        <v>0</v>
      </c>
      <c r="E301" s="60">
        <f t="shared" si="20"/>
        <v>0</v>
      </c>
    </row>
    <row r="302" spans="1:5" s="48" customFormat="1" ht="18" customHeight="1">
      <c r="A302" s="62" t="s">
        <v>319</v>
      </c>
      <c r="B302" s="41">
        <v>1</v>
      </c>
      <c r="C302" s="41">
        <v>19</v>
      </c>
      <c r="D302" s="46">
        <v>13</v>
      </c>
      <c r="E302" s="60">
        <f t="shared" si="20"/>
        <v>0.68421052631578949</v>
      </c>
    </row>
    <row r="303" spans="1:5" s="48" customFormat="1" ht="18" customHeight="1">
      <c r="A303" s="40" t="s">
        <v>320</v>
      </c>
      <c r="B303" s="41">
        <v>1</v>
      </c>
      <c r="C303" s="41">
        <v>1</v>
      </c>
      <c r="D303" s="41">
        <v>0</v>
      </c>
      <c r="E303" s="60">
        <f t="shared" si="20"/>
        <v>0</v>
      </c>
    </row>
    <row r="304" spans="1:5" s="48" customFormat="1" ht="18" customHeight="1">
      <c r="A304" s="40" t="s">
        <v>321</v>
      </c>
      <c r="B304" s="41">
        <v>1</v>
      </c>
      <c r="C304" s="41">
        <v>3</v>
      </c>
      <c r="D304" s="46">
        <v>1</v>
      </c>
      <c r="E304" s="60">
        <f t="shared" si="20"/>
        <v>0.33333333333333331</v>
      </c>
    </row>
    <row r="305" spans="1:5" s="48" customFormat="1" ht="18" customHeight="1">
      <c r="A305" s="40" t="s">
        <v>322</v>
      </c>
      <c r="B305" s="41">
        <v>1</v>
      </c>
      <c r="C305" s="46">
        <v>4</v>
      </c>
      <c r="D305" s="46">
        <v>0</v>
      </c>
      <c r="E305" s="60">
        <f t="shared" si="20"/>
        <v>0</v>
      </c>
    </row>
    <row r="306" spans="1:5" s="48" customFormat="1" ht="18" customHeight="1">
      <c r="A306" s="40" t="s">
        <v>323</v>
      </c>
      <c r="B306" s="41">
        <v>1</v>
      </c>
      <c r="C306" s="41">
        <v>1</v>
      </c>
      <c r="D306" s="41">
        <v>1</v>
      </c>
      <c r="E306" s="60">
        <f t="shared" si="20"/>
        <v>1</v>
      </c>
    </row>
    <row r="307" spans="1:5" s="48" customFormat="1" ht="18" customHeight="1">
      <c r="A307" s="40" t="s">
        <v>324</v>
      </c>
      <c r="B307" s="41">
        <v>1</v>
      </c>
      <c r="C307" s="41">
        <v>2</v>
      </c>
      <c r="D307" s="41">
        <v>1</v>
      </c>
      <c r="E307" s="60">
        <f t="shared" si="20"/>
        <v>0.5</v>
      </c>
    </row>
    <row r="308" spans="1:5" s="48" customFormat="1" ht="18" customHeight="1">
      <c r="A308" s="40" t="s">
        <v>325</v>
      </c>
      <c r="B308" s="41">
        <v>1</v>
      </c>
      <c r="C308" s="41">
        <v>5</v>
      </c>
      <c r="D308" s="46">
        <v>0</v>
      </c>
      <c r="E308" s="60">
        <f t="shared" si="20"/>
        <v>0</v>
      </c>
    </row>
    <row r="309" spans="1:5" s="48" customFormat="1" ht="18" customHeight="1">
      <c r="A309" s="40" t="s">
        <v>326</v>
      </c>
      <c r="B309" s="41">
        <v>1</v>
      </c>
      <c r="C309" s="41">
        <v>3</v>
      </c>
      <c r="D309" s="46">
        <v>0</v>
      </c>
      <c r="E309" s="60">
        <f t="shared" si="20"/>
        <v>0</v>
      </c>
    </row>
    <row r="310" spans="1:5" s="48" customFormat="1" ht="18" customHeight="1">
      <c r="A310" s="40" t="s">
        <v>327</v>
      </c>
      <c r="B310" s="41">
        <v>1</v>
      </c>
      <c r="C310" s="41">
        <v>3</v>
      </c>
      <c r="D310" s="46">
        <v>0</v>
      </c>
      <c r="E310" s="60">
        <f t="shared" si="20"/>
        <v>0</v>
      </c>
    </row>
    <row r="311" spans="1:5" s="48" customFormat="1" ht="18" customHeight="1">
      <c r="A311" s="40" t="s">
        <v>328</v>
      </c>
      <c r="B311" s="41">
        <v>1</v>
      </c>
      <c r="C311" s="41">
        <v>3</v>
      </c>
      <c r="D311" s="46">
        <v>0</v>
      </c>
      <c r="E311" s="60">
        <f t="shared" si="20"/>
        <v>0</v>
      </c>
    </row>
    <row r="312" spans="1:5" s="48" customFormat="1" ht="18" customHeight="1">
      <c r="A312" s="40" t="s">
        <v>329</v>
      </c>
      <c r="B312" s="41">
        <v>1</v>
      </c>
      <c r="C312" s="41">
        <v>3</v>
      </c>
      <c r="D312" s="46">
        <v>0</v>
      </c>
      <c r="E312" s="60">
        <f t="shared" si="20"/>
        <v>0</v>
      </c>
    </row>
    <row r="313" spans="1:5" s="48" customFormat="1" ht="18" customHeight="1">
      <c r="A313" s="40" t="s">
        <v>330</v>
      </c>
      <c r="B313" s="41">
        <v>1</v>
      </c>
      <c r="C313" s="41">
        <v>3</v>
      </c>
      <c r="D313" s="46">
        <v>0</v>
      </c>
      <c r="E313" s="60">
        <f t="shared" si="20"/>
        <v>0</v>
      </c>
    </row>
    <row r="314" spans="1:5" s="48" customFormat="1" ht="18" customHeight="1">
      <c r="A314" s="40" t="s">
        <v>331</v>
      </c>
      <c r="B314" s="41">
        <v>1</v>
      </c>
      <c r="C314" s="41">
        <v>2</v>
      </c>
      <c r="D314" s="46">
        <v>0</v>
      </c>
      <c r="E314" s="60">
        <f t="shared" si="20"/>
        <v>0</v>
      </c>
    </row>
    <row r="315" spans="1:5" s="48" customFormat="1" ht="18" customHeight="1">
      <c r="A315" s="40" t="s">
        <v>332</v>
      </c>
      <c r="B315" s="41">
        <v>1</v>
      </c>
      <c r="C315" s="41">
        <v>3</v>
      </c>
      <c r="D315" s="46">
        <v>0</v>
      </c>
      <c r="E315" s="60">
        <f t="shared" si="20"/>
        <v>0</v>
      </c>
    </row>
    <row r="316" spans="1:5" s="48" customFormat="1" ht="18" customHeight="1">
      <c r="A316" s="40" t="s">
        <v>333</v>
      </c>
      <c r="B316" s="41">
        <v>1</v>
      </c>
      <c r="C316" s="41">
        <v>3</v>
      </c>
      <c r="D316" s="46">
        <v>0</v>
      </c>
      <c r="E316" s="60">
        <f t="shared" si="20"/>
        <v>0</v>
      </c>
    </row>
    <row r="317" spans="1:5" s="48" customFormat="1" ht="18" customHeight="1">
      <c r="A317" s="40" t="s">
        <v>334</v>
      </c>
      <c r="B317" s="41">
        <v>1</v>
      </c>
      <c r="C317" s="41">
        <v>3</v>
      </c>
      <c r="D317" s="46">
        <v>2</v>
      </c>
      <c r="E317" s="60">
        <f t="shared" si="20"/>
        <v>0.66666666666666663</v>
      </c>
    </row>
    <row r="318" spans="1:5" s="48" customFormat="1" ht="18" customHeight="1">
      <c r="A318" s="40" t="s">
        <v>335</v>
      </c>
      <c r="B318" s="41">
        <v>1</v>
      </c>
      <c r="C318" s="41">
        <v>4</v>
      </c>
      <c r="D318" s="46">
        <v>0</v>
      </c>
      <c r="E318" s="60">
        <f t="shared" si="20"/>
        <v>0</v>
      </c>
    </row>
    <row r="319" spans="1:5" s="48" customFormat="1" ht="18" customHeight="1">
      <c r="A319" s="40" t="s">
        <v>336</v>
      </c>
      <c r="B319" s="41">
        <v>1</v>
      </c>
      <c r="C319" s="41">
        <v>3</v>
      </c>
      <c r="D319" s="46">
        <v>0</v>
      </c>
      <c r="E319" s="60">
        <f t="shared" si="20"/>
        <v>0</v>
      </c>
    </row>
    <row r="320" spans="1:5" s="48" customFormat="1" ht="18" customHeight="1">
      <c r="A320" s="40" t="s">
        <v>337</v>
      </c>
      <c r="B320" s="41">
        <v>1</v>
      </c>
      <c r="C320" s="41">
        <v>3</v>
      </c>
      <c r="D320" s="46">
        <v>1</v>
      </c>
      <c r="E320" s="60">
        <f t="shared" si="20"/>
        <v>0.33333333333333331</v>
      </c>
    </row>
    <row r="321" spans="1:5" s="48" customFormat="1" ht="18" customHeight="1">
      <c r="A321" s="40" t="s">
        <v>338</v>
      </c>
      <c r="B321" s="41">
        <v>1</v>
      </c>
      <c r="C321" s="41">
        <v>3</v>
      </c>
      <c r="D321" s="46">
        <v>0</v>
      </c>
      <c r="E321" s="60">
        <f t="shared" si="20"/>
        <v>0</v>
      </c>
    </row>
    <row r="322" spans="1:5" s="48" customFormat="1" ht="18" customHeight="1">
      <c r="A322" s="40" t="s">
        <v>339</v>
      </c>
      <c r="B322" s="41">
        <v>1</v>
      </c>
      <c r="C322" s="41">
        <v>3</v>
      </c>
      <c r="D322" s="46">
        <v>0</v>
      </c>
      <c r="E322" s="60">
        <f t="shared" si="20"/>
        <v>0</v>
      </c>
    </row>
    <row r="323" spans="1:5" s="48" customFormat="1" ht="18" customHeight="1">
      <c r="A323" s="40" t="s">
        <v>340</v>
      </c>
      <c r="B323" s="41">
        <v>1</v>
      </c>
      <c r="C323" s="41">
        <v>3</v>
      </c>
      <c r="D323" s="46">
        <v>0</v>
      </c>
      <c r="E323" s="60">
        <f t="shared" si="20"/>
        <v>0</v>
      </c>
    </row>
    <row r="324" spans="1:5" s="48" customFormat="1" ht="18" customHeight="1">
      <c r="A324" s="40" t="s">
        <v>341</v>
      </c>
      <c r="B324" s="41">
        <v>1</v>
      </c>
      <c r="C324" s="41">
        <v>3</v>
      </c>
      <c r="D324" s="46">
        <v>1</v>
      </c>
      <c r="E324" s="60">
        <f t="shared" si="20"/>
        <v>0.33333333333333331</v>
      </c>
    </row>
    <row r="325" spans="1:5" s="48" customFormat="1" ht="18" customHeight="1">
      <c r="A325" s="40" t="s">
        <v>342</v>
      </c>
      <c r="B325" s="41">
        <v>1</v>
      </c>
      <c r="C325" s="41">
        <v>3</v>
      </c>
      <c r="D325" s="46">
        <v>0</v>
      </c>
      <c r="E325" s="60">
        <f t="shared" si="20"/>
        <v>0</v>
      </c>
    </row>
    <row r="326" spans="1:5" s="48" customFormat="1" ht="18" customHeight="1">
      <c r="A326" s="40" t="s">
        <v>343</v>
      </c>
      <c r="B326" s="41">
        <v>1</v>
      </c>
      <c r="C326" s="41">
        <v>3</v>
      </c>
      <c r="D326" s="46">
        <v>1</v>
      </c>
      <c r="E326" s="60">
        <f t="shared" si="20"/>
        <v>0.33333333333333331</v>
      </c>
    </row>
    <row r="327" spans="1:5" s="48" customFormat="1" ht="18" customHeight="1">
      <c r="A327" s="40" t="s">
        <v>344</v>
      </c>
      <c r="B327" s="41">
        <v>1</v>
      </c>
      <c r="C327" s="41">
        <v>4</v>
      </c>
      <c r="D327" s="46">
        <v>2</v>
      </c>
      <c r="E327" s="60">
        <f t="shared" si="20"/>
        <v>0.5</v>
      </c>
    </row>
    <row r="328" spans="1:5" s="48" customFormat="1" ht="18" customHeight="1">
      <c r="A328" s="40" t="s">
        <v>345</v>
      </c>
      <c r="B328" s="41">
        <v>1</v>
      </c>
      <c r="C328" s="41">
        <v>1</v>
      </c>
      <c r="D328" s="46">
        <v>0</v>
      </c>
      <c r="E328" s="60">
        <f t="shared" si="20"/>
        <v>0</v>
      </c>
    </row>
    <row r="329" spans="1:5" s="48" customFormat="1" ht="18" customHeight="1">
      <c r="A329" s="40" t="s">
        <v>346</v>
      </c>
      <c r="B329" s="41">
        <v>1</v>
      </c>
      <c r="C329" s="41">
        <v>4</v>
      </c>
      <c r="D329" s="41">
        <v>1</v>
      </c>
      <c r="E329" s="60">
        <f t="shared" si="20"/>
        <v>0.25</v>
      </c>
    </row>
    <row r="330" spans="1:5" s="48" customFormat="1" ht="18" customHeight="1">
      <c r="A330" s="40" t="s">
        <v>347</v>
      </c>
      <c r="B330" s="41">
        <v>1</v>
      </c>
      <c r="C330" s="41">
        <v>3</v>
      </c>
      <c r="D330" s="46">
        <v>1</v>
      </c>
      <c r="E330" s="60">
        <f t="shared" si="20"/>
        <v>0.33333333333333331</v>
      </c>
    </row>
    <row r="331" spans="1:5" s="48" customFormat="1" ht="18" customHeight="1">
      <c r="A331" s="40" t="s">
        <v>348</v>
      </c>
      <c r="B331" s="41">
        <v>1</v>
      </c>
      <c r="C331" s="41">
        <v>14</v>
      </c>
      <c r="D331" s="46">
        <v>4</v>
      </c>
      <c r="E331" s="60">
        <f t="shared" si="20"/>
        <v>0.2857142857142857</v>
      </c>
    </row>
    <row r="332" spans="1:5" s="48" customFormat="1" ht="18" customHeight="1">
      <c r="A332" s="40" t="s">
        <v>349</v>
      </c>
      <c r="B332" s="41">
        <v>1</v>
      </c>
      <c r="C332" s="41">
        <v>42</v>
      </c>
      <c r="D332" s="46">
        <v>14</v>
      </c>
      <c r="E332" s="60">
        <f t="shared" si="20"/>
        <v>0.33333333333333331</v>
      </c>
    </row>
    <row r="333" spans="1:5" s="48" customFormat="1" ht="18" customHeight="1">
      <c r="A333" s="40" t="s">
        <v>350</v>
      </c>
      <c r="B333" s="41">
        <v>1</v>
      </c>
      <c r="C333" s="41">
        <v>1</v>
      </c>
      <c r="D333" s="46">
        <v>1</v>
      </c>
      <c r="E333" s="60">
        <f t="shared" si="20"/>
        <v>1</v>
      </c>
    </row>
    <row r="334" spans="1:5" s="48" customFormat="1" ht="18" customHeight="1">
      <c r="A334" s="40" t="s">
        <v>351</v>
      </c>
      <c r="B334" s="41">
        <v>1</v>
      </c>
      <c r="C334" s="41">
        <v>1</v>
      </c>
      <c r="D334" s="46">
        <v>1</v>
      </c>
      <c r="E334" s="60">
        <f t="shared" si="20"/>
        <v>1</v>
      </c>
    </row>
    <row r="335" spans="1:5" s="48" customFormat="1" ht="18" customHeight="1">
      <c r="A335" s="40" t="s">
        <v>352</v>
      </c>
      <c r="B335" s="41">
        <v>1</v>
      </c>
      <c r="C335" s="41">
        <v>1</v>
      </c>
      <c r="D335" s="46">
        <v>0</v>
      </c>
      <c r="E335" s="60">
        <f t="shared" si="20"/>
        <v>0</v>
      </c>
    </row>
    <row r="336" spans="1:5" s="48" customFormat="1" ht="18" customHeight="1">
      <c r="A336" s="40" t="s">
        <v>353</v>
      </c>
      <c r="B336" s="41">
        <v>1</v>
      </c>
      <c r="C336" s="41">
        <v>1</v>
      </c>
      <c r="D336" s="46">
        <v>0</v>
      </c>
      <c r="E336" s="60">
        <f t="shared" si="20"/>
        <v>0</v>
      </c>
    </row>
    <row r="337" spans="1:5" s="48" customFormat="1" ht="18" customHeight="1">
      <c r="A337" s="62" t="s">
        <v>499</v>
      </c>
      <c r="B337" s="41">
        <v>1</v>
      </c>
      <c r="C337" s="41">
        <v>6</v>
      </c>
      <c r="D337" s="46">
        <v>3</v>
      </c>
      <c r="E337" s="60">
        <f t="shared" si="20"/>
        <v>0.5</v>
      </c>
    </row>
    <row r="338" spans="1:5" s="48" customFormat="1" ht="18" customHeight="1">
      <c r="A338" s="62" t="s">
        <v>354</v>
      </c>
      <c r="B338" s="41">
        <v>1</v>
      </c>
      <c r="C338" s="41">
        <v>7</v>
      </c>
      <c r="D338" s="46">
        <v>4</v>
      </c>
      <c r="E338" s="60">
        <f t="shared" si="20"/>
        <v>0.5714285714285714</v>
      </c>
    </row>
    <row r="339" spans="1:5" s="48" customFormat="1" ht="18" customHeight="1">
      <c r="A339" s="40" t="s">
        <v>355</v>
      </c>
      <c r="B339" s="41">
        <v>1</v>
      </c>
      <c r="C339" s="41">
        <v>6</v>
      </c>
      <c r="D339" s="46">
        <v>4</v>
      </c>
      <c r="E339" s="60">
        <f t="shared" si="20"/>
        <v>0.66666666666666663</v>
      </c>
    </row>
    <row r="340" spans="1:5" s="48" customFormat="1" ht="18" customHeight="1">
      <c r="A340" s="40" t="s">
        <v>356</v>
      </c>
      <c r="B340" s="41">
        <v>1</v>
      </c>
      <c r="C340" s="41">
        <v>5</v>
      </c>
      <c r="D340" s="46">
        <v>1</v>
      </c>
      <c r="E340" s="60">
        <f t="shared" si="20"/>
        <v>0.2</v>
      </c>
    </row>
    <row r="341" spans="1:5" s="48" customFormat="1" ht="18" customHeight="1">
      <c r="A341" s="40" t="s">
        <v>357</v>
      </c>
      <c r="B341" s="41">
        <v>1</v>
      </c>
      <c r="C341" s="41">
        <v>1</v>
      </c>
      <c r="D341" s="46">
        <v>1</v>
      </c>
      <c r="E341" s="60">
        <f t="shared" si="20"/>
        <v>1</v>
      </c>
    </row>
    <row r="342" spans="1:5" s="48" customFormat="1" ht="18" customHeight="1">
      <c r="A342" s="40" t="s">
        <v>358</v>
      </c>
      <c r="B342" s="41">
        <v>1</v>
      </c>
      <c r="C342" s="41">
        <v>1</v>
      </c>
      <c r="D342" s="46">
        <v>1</v>
      </c>
      <c r="E342" s="60">
        <f t="shared" si="20"/>
        <v>1</v>
      </c>
    </row>
    <row r="343" spans="1:5" s="48" customFormat="1" ht="18" customHeight="1">
      <c r="A343" s="40" t="s">
        <v>359</v>
      </c>
      <c r="B343" s="41">
        <v>1</v>
      </c>
      <c r="C343" s="41">
        <v>8</v>
      </c>
      <c r="D343" s="41">
        <v>4</v>
      </c>
      <c r="E343" s="60">
        <f t="shared" si="20"/>
        <v>0.5</v>
      </c>
    </row>
    <row r="344" spans="1:5" s="48" customFormat="1" ht="18" customHeight="1">
      <c r="A344" s="40" t="s">
        <v>360</v>
      </c>
      <c r="B344" s="41">
        <v>1</v>
      </c>
      <c r="C344" s="41">
        <v>26</v>
      </c>
      <c r="D344" s="41">
        <v>11</v>
      </c>
      <c r="E344" s="60">
        <f t="shared" si="20"/>
        <v>0.42307692307692307</v>
      </c>
    </row>
    <row r="345" spans="1:5" s="48" customFormat="1" ht="18" customHeight="1">
      <c r="A345" s="40" t="s">
        <v>361</v>
      </c>
      <c r="B345" s="41">
        <v>1</v>
      </c>
      <c r="C345" s="41">
        <v>7</v>
      </c>
      <c r="D345" s="46">
        <v>2</v>
      </c>
      <c r="E345" s="60">
        <f t="shared" si="20"/>
        <v>0.2857142857142857</v>
      </c>
    </row>
    <row r="346" spans="1:5" s="48" customFormat="1" ht="18" customHeight="1">
      <c r="A346" s="62" t="s">
        <v>362</v>
      </c>
      <c r="B346" s="41">
        <v>1</v>
      </c>
      <c r="C346" s="41">
        <v>2</v>
      </c>
      <c r="D346" s="41">
        <v>2</v>
      </c>
      <c r="E346" s="60">
        <f>SUM(D346/C346)</f>
        <v>1</v>
      </c>
    </row>
    <row r="347" spans="1:5" s="39" customFormat="1" ht="18" customHeight="1">
      <c r="A347" s="62"/>
      <c r="B347" s="61"/>
      <c r="C347" s="41"/>
      <c r="D347" s="41"/>
      <c r="E347" s="60"/>
    </row>
    <row r="348" spans="1:5" s="39" customFormat="1" ht="18" customHeight="1">
      <c r="A348" s="77" t="s">
        <v>19</v>
      </c>
      <c r="B348" s="43">
        <f>SUM(B349:B366)</f>
        <v>18</v>
      </c>
      <c r="C348" s="43">
        <f>SUM(C349:C366)</f>
        <v>73</v>
      </c>
      <c r="D348" s="43">
        <f>SUM(D349:D366)</f>
        <v>40</v>
      </c>
      <c r="E348" s="44">
        <f t="shared" ref="E348" si="21">SUM(D348/C348)</f>
        <v>0.54794520547945202</v>
      </c>
    </row>
    <row r="349" spans="1:5" s="48" customFormat="1" ht="18" customHeight="1">
      <c r="A349" s="53" t="s">
        <v>363</v>
      </c>
      <c r="B349" s="41">
        <v>1</v>
      </c>
      <c r="C349" s="51">
        <v>1</v>
      </c>
      <c r="D349" s="46">
        <v>0</v>
      </c>
      <c r="E349" s="47">
        <f>SUM(D349/C349)</f>
        <v>0</v>
      </c>
    </row>
    <row r="350" spans="1:5" s="48" customFormat="1" ht="18" customHeight="1">
      <c r="A350" s="53" t="s">
        <v>364</v>
      </c>
      <c r="B350" s="41">
        <v>1</v>
      </c>
      <c r="C350" s="41">
        <v>2</v>
      </c>
      <c r="D350" s="41">
        <v>1</v>
      </c>
      <c r="E350" s="47">
        <f t="shared" ref="E350:E366" si="22">SUM(D350/C350)</f>
        <v>0.5</v>
      </c>
    </row>
    <row r="351" spans="1:5" s="48" customFormat="1" ht="18" customHeight="1">
      <c r="A351" s="53" t="s">
        <v>365</v>
      </c>
      <c r="B351" s="41">
        <v>1</v>
      </c>
      <c r="C351" s="52">
        <v>3</v>
      </c>
      <c r="D351" s="52">
        <v>1</v>
      </c>
      <c r="E351" s="47">
        <f t="shared" si="22"/>
        <v>0.33333333333333331</v>
      </c>
    </row>
    <row r="352" spans="1:5" s="48" customFormat="1" ht="18" customHeight="1">
      <c r="A352" s="53" t="s">
        <v>366</v>
      </c>
      <c r="B352" s="41">
        <v>1</v>
      </c>
      <c r="C352" s="51">
        <v>6</v>
      </c>
      <c r="D352" s="46">
        <v>3</v>
      </c>
      <c r="E352" s="47">
        <f t="shared" si="22"/>
        <v>0.5</v>
      </c>
    </row>
    <row r="353" spans="1:5" s="48" customFormat="1" ht="18" customHeight="1">
      <c r="A353" s="62" t="s">
        <v>500</v>
      </c>
      <c r="B353" s="41">
        <v>1</v>
      </c>
      <c r="C353" s="51">
        <v>10</v>
      </c>
      <c r="D353" s="46">
        <v>7</v>
      </c>
      <c r="E353" s="47">
        <f t="shared" si="22"/>
        <v>0.7</v>
      </c>
    </row>
    <row r="354" spans="1:5" s="48" customFormat="1" ht="18" customHeight="1">
      <c r="A354" s="53" t="s">
        <v>501</v>
      </c>
      <c r="B354" s="41">
        <v>1</v>
      </c>
      <c r="C354" s="51">
        <v>3</v>
      </c>
      <c r="D354" s="46">
        <v>2</v>
      </c>
      <c r="E354" s="47">
        <f t="shared" si="22"/>
        <v>0.66666666666666663</v>
      </c>
    </row>
    <row r="355" spans="1:5" s="48" customFormat="1" ht="18" customHeight="1">
      <c r="A355" s="53" t="s">
        <v>502</v>
      </c>
      <c r="B355" s="41">
        <v>1</v>
      </c>
      <c r="C355" s="41">
        <v>7</v>
      </c>
      <c r="D355" s="41">
        <v>3</v>
      </c>
      <c r="E355" s="47">
        <f t="shared" si="22"/>
        <v>0.42857142857142855</v>
      </c>
    </row>
    <row r="356" spans="1:5" s="48" customFormat="1" ht="18" customHeight="1">
      <c r="A356" s="53" t="s">
        <v>367</v>
      </c>
      <c r="B356" s="41">
        <v>1</v>
      </c>
      <c r="C356" s="51">
        <v>4</v>
      </c>
      <c r="D356" s="52">
        <v>2</v>
      </c>
      <c r="E356" s="47">
        <f t="shared" si="22"/>
        <v>0.5</v>
      </c>
    </row>
    <row r="357" spans="1:5" s="48" customFormat="1" ht="18" customHeight="1">
      <c r="A357" s="53" t="s">
        <v>368</v>
      </c>
      <c r="B357" s="41">
        <v>1</v>
      </c>
      <c r="C357" s="51">
        <v>3</v>
      </c>
      <c r="D357" s="46">
        <v>0</v>
      </c>
      <c r="E357" s="47">
        <f t="shared" si="22"/>
        <v>0</v>
      </c>
    </row>
    <row r="358" spans="1:5" s="48" customFormat="1" ht="18" customHeight="1">
      <c r="A358" s="53" t="s">
        <v>369</v>
      </c>
      <c r="B358" s="41">
        <v>1</v>
      </c>
      <c r="C358" s="41">
        <v>10</v>
      </c>
      <c r="D358" s="41">
        <v>7</v>
      </c>
      <c r="E358" s="47">
        <f t="shared" si="22"/>
        <v>0.7</v>
      </c>
    </row>
    <row r="359" spans="1:5" s="48" customFormat="1" ht="18" customHeight="1">
      <c r="A359" s="53" t="s">
        <v>370</v>
      </c>
      <c r="B359" s="41">
        <v>1</v>
      </c>
      <c r="C359" s="51">
        <v>1</v>
      </c>
      <c r="D359" s="46">
        <v>0</v>
      </c>
      <c r="E359" s="47">
        <f t="shared" si="22"/>
        <v>0</v>
      </c>
    </row>
    <row r="360" spans="1:5" s="48" customFormat="1" ht="18" customHeight="1">
      <c r="A360" s="53" t="s">
        <v>371</v>
      </c>
      <c r="B360" s="41">
        <v>1</v>
      </c>
      <c r="C360" s="51">
        <v>3</v>
      </c>
      <c r="D360" s="52">
        <v>2</v>
      </c>
      <c r="E360" s="47">
        <f t="shared" si="22"/>
        <v>0.66666666666666663</v>
      </c>
    </row>
    <row r="361" spans="1:5" s="48" customFormat="1" ht="18" customHeight="1">
      <c r="A361" s="53" t="s">
        <v>372</v>
      </c>
      <c r="B361" s="41">
        <v>1</v>
      </c>
      <c r="C361" s="51">
        <v>3</v>
      </c>
      <c r="D361" s="46">
        <v>2</v>
      </c>
      <c r="E361" s="47">
        <f t="shared" si="22"/>
        <v>0.66666666666666663</v>
      </c>
    </row>
    <row r="362" spans="1:5" s="48" customFormat="1" ht="18" customHeight="1">
      <c r="A362" s="53" t="s">
        <v>373</v>
      </c>
      <c r="B362" s="41">
        <v>1</v>
      </c>
      <c r="C362" s="51">
        <v>3</v>
      </c>
      <c r="D362" s="46">
        <v>1</v>
      </c>
      <c r="E362" s="47">
        <f t="shared" si="22"/>
        <v>0.33333333333333331</v>
      </c>
    </row>
    <row r="363" spans="1:5" s="48" customFormat="1" ht="18" customHeight="1">
      <c r="A363" s="53" t="s">
        <v>374</v>
      </c>
      <c r="B363" s="41">
        <v>1</v>
      </c>
      <c r="C363" s="41">
        <v>2</v>
      </c>
      <c r="D363" s="46">
        <v>1</v>
      </c>
      <c r="E363" s="47">
        <f t="shared" si="22"/>
        <v>0.5</v>
      </c>
    </row>
    <row r="364" spans="1:5" s="48" customFormat="1" ht="18" customHeight="1">
      <c r="A364" s="53" t="s">
        <v>375</v>
      </c>
      <c r="B364" s="41">
        <v>1</v>
      </c>
      <c r="C364" s="51">
        <v>4</v>
      </c>
      <c r="D364" s="46">
        <v>2</v>
      </c>
      <c r="E364" s="47">
        <f t="shared" si="22"/>
        <v>0.5</v>
      </c>
    </row>
    <row r="365" spans="1:5" s="48" customFormat="1" ht="18" customHeight="1">
      <c r="A365" s="50" t="s">
        <v>503</v>
      </c>
      <c r="B365" s="41">
        <v>1</v>
      </c>
      <c r="C365" s="51">
        <v>4</v>
      </c>
      <c r="D365" s="46">
        <v>2</v>
      </c>
      <c r="E365" s="47">
        <f t="shared" si="22"/>
        <v>0.5</v>
      </c>
    </row>
    <row r="366" spans="1:5" s="48" customFormat="1" ht="18" customHeight="1">
      <c r="A366" s="53" t="s">
        <v>376</v>
      </c>
      <c r="B366" s="41">
        <v>1</v>
      </c>
      <c r="C366" s="51">
        <v>4</v>
      </c>
      <c r="D366" s="46">
        <v>4</v>
      </c>
      <c r="E366" s="47">
        <f t="shared" si="22"/>
        <v>1</v>
      </c>
    </row>
    <row r="367" spans="1:5" s="39" customFormat="1" ht="18" customHeight="1">
      <c r="A367" s="53"/>
      <c r="B367" s="51"/>
      <c r="C367" s="51"/>
      <c r="D367" s="46"/>
      <c r="E367" s="49"/>
    </row>
    <row r="368" spans="1:5" s="39" customFormat="1" ht="18" customHeight="1">
      <c r="A368" s="77" t="s">
        <v>20</v>
      </c>
      <c r="B368" s="43">
        <f>SUM(B369:B375)</f>
        <v>7</v>
      </c>
      <c r="C368" s="43">
        <f>SUM(C369:C375)</f>
        <v>43</v>
      </c>
      <c r="D368" s="43">
        <f>SUM(D369:D375)</f>
        <v>7</v>
      </c>
      <c r="E368" s="44">
        <f t="shared" ref="E368:E375" si="23">SUM(D368/C368)</f>
        <v>0.16279069767441862</v>
      </c>
    </row>
    <row r="369" spans="1:5" s="48" customFormat="1" ht="18" customHeight="1">
      <c r="A369" s="62" t="s">
        <v>504</v>
      </c>
      <c r="B369" s="41">
        <v>1</v>
      </c>
      <c r="C369" s="51">
        <v>5</v>
      </c>
      <c r="D369" s="41">
        <v>0</v>
      </c>
      <c r="E369" s="47">
        <f t="shared" si="23"/>
        <v>0</v>
      </c>
    </row>
    <row r="370" spans="1:5" s="48" customFormat="1" ht="18" customHeight="1">
      <c r="A370" s="40" t="s">
        <v>377</v>
      </c>
      <c r="B370" s="41">
        <v>1</v>
      </c>
      <c r="C370" s="51">
        <v>2</v>
      </c>
      <c r="D370" s="46">
        <v>0</v>
      </c>
      <c r="E370" s="47">
        <f t="shared" si="23"/>
        <v>0</v>
      </c>
    </row>
    <row r="371" spans="1:5" s="48" customFormat="1" ht="18" customHeight="1">
      <c r="A371" s="40" t="s">
        <v>378</v>
      </c>
      <c r="B371" s="41">
        <v>1</v>
      </c>
      <c r="C371" s="51">
        <v>1</v>
      </c>
      <c r="D371" s="46">
        <v>0</v>
      </c>
      <c r="E371" s="47">
        <f t="shared" si="23"/>
        <v>0</v>
      </c>
    </row>
    <row r="372" spans="1:5" s="48" customFormat="1" ht="18" customHeight="1">
      <c r="A372" s="40" t="s">
        <v>379</v>
      </c>
      <c r="B372" s="41">
        <v>1</v>
      </c>
      <c r="C372" s="51">
        <v>4</v>
      </c>
      <c r="D372" s="41">
        <v>2</v>
      </c>
      <c r="E372" s="47">
        <f t="shared" si="23"/>
        <v>0.5</v>
      </c>
    </row>
    <row r="373" spans="1:5" s="48" customFormat="1" ht="18" customHeight="1">
      <c r="A373" s="40" t="s">
        <v>380</v>
      </c>
      <c r="B373" s="41">
        <v>1</v>
      </c>
      <c r="C373" s="51">
        <v>8</v>
      </c>
      <c r="D373" s="41">
        <v>2</v>
      </c>
      <c r="E373" s="47">
        <f t="shared" si="23"/>
        <v>0.25</v>
      </c>
    </row>
    <row r="374" spans="1:5" s="48" customFormat="1" ht="18" customHeight="1">
      <c r="A374" s="40" t="s">
        <v>381</v>
      </c>
      <c r="B374" s="41">
        <v>1</v>
      </c>
      <c r="C374" s="51">
        <v>19</v>
      </c>
      <c r="D374" s="41">
        <v>2</v>
      </c>
      <c r="E374" s="47">
        <f t="shared" si="23"/>
        <v>0.10526315789473684</v>
      </c>
    </row>
    <row r="375" spans="1:5" s="48" customFormat="1" ht="18" customHeight="1">
      <c r="A375" s="40" t="s">
        <v>382</v>
      </c>
      <c r="B375" s="41">
        <v>1</v>
      </c>
      <c r="C375" s="51">
        <v>4</v>
      </c>
      <c r="D375" s="52">
        <v>1</v>
      </c>
      <c r="E375" s="47">
        <f t="shared" si="23"/>
        <v>0.25</v>
      </c>
    </row>
    <row r="376" spans="1:5" s="39" customFormat="1" ht="18" customHeight="1">
      <c r="A376" s="40"/>
      <c r="B376" s="41"/>
      <c r="C376" s="51"/>
      <c r="D376" s="52"/>
      <c r="E376" s="49"/>
    </row>
    <row r="377" spans="1:5" s="39" customFormat="1" ht="18" customHeight="1">
      <c r="A377" s="77" t="s">
        <v>21</v>
      </c>
      <c r="B377" s="43">
        <f>SUM(B378:B382)</f>
        <v>5</v>
      </c>
      <c r="C377" s="43">
        <f>SUM(C378:C382)</f>
        <v>39</v>
      </c>
      <c r="D377" s="43">
        <f>SUM(D378:D382)</f>
        <v>15</v>
      </c>
      <c r="E377" s="44">
        <f t="shared" ref="E377:E382" si="24">SUM(D377/C377)</f>
        <v>0.38461538461538464</v>
      </c>
    </row>
    <row r="378" spans="1:5" s="48" customFormat="1" ht="18" customHeight="1">
      <c r="A378" s="40" t="s">
        <v>383</v>
      </c>
      <c r="B378" s="41">
        <v>1</v>
      </c>
      <c r="C378" s="41">
        <v>19</v>
      </c>
      <c r="D378" s="41">
        <v>6</v>
      </c>
      <c r="E378" s="60">
        <f t="shared" si="24"/>
        <v>0.31578947368421051</v>
      </c>
    </row>
    <row r="379" spans="1:5" s="48" customFormat="1" ht="18" customHeight="1">
      <c r="A379" s="40" t="s">
        <v>384</v>
      </c>
      <c r="B379" s="41">
        <v>1</v>
      </c>
      <c r="C379" s="41">
        <v>8</v>
      </c>
      <c r="D379" s="41">
        <v>3</v>
      </c>
      <c r="E379" s="47">
        <f t="shared" si="24"/>
        <v>0.375</v>
      </c>
    </row>
    <row r="380" spans="1:5" s="48" customFormat="1" ht="18" customHeight="1">
      <c r="A380" s="40" t="s">
        <v>385</v>
      </c>
      <c r="B380" s="41">
        <v>1</v>
      </c>
      <c r="C380" s="41">
        <v>4</v>
      </c>
      <c r="D380" s="41">
        <v>3</v>
      </c>
      <c r="E380" s="47">
        <f t="shared" si="24"/>
        <v>0.75</v>
      </c>
    </row>
    <row r="381" spans="1:5" s="48" customFormat="1" ht="18" customHeight="1">
      <c r="A381" s="40" t="s">
        <v>386</v>
      </c>
      <c r="B381" s="41">
        <v>1</v>
      </c>
      <c r="C381" s="41">
        <v>7</v>
      </c>
      <c r="D381" s="41">
        <v>2</v>
      </c>
      <c r="E381" s="47">
        <f t="shared" si="24"/>
        <v>0.2857142857142857</v>
      </c>
    </row>
    <row r="382" spans="1:5" s="48" customFormat="1" ht="18" customHeight="1">
      <c r="A382" s="62" t="s">
        <v>505</v>
      </c>
      <c r="B382" s="41">
        <v>1</v>
      </c>
      <c r="C382" s="41">
        <v>1</v>
      </c>
      <c r="D382" s="41">
        <v>1</v>
      </c>
      <c r="E382" s="47">
        <f t="shared" si="24"/>
        <v>1</v>
      </c>
    </row>
    <row r="383" spans="1:5" s="39" customFormat="1" ht="18" customHeight="1">
      <c r="A383" s="40"/>
      <c r="B383" s="41"/>
      <c r="C383" s="41"/>
      <c r="D383" s="46"/>
      <c r="E383" s="49"/>
    </row>
    <row r="384" spans="1:5" s="39" customFormat="1" ht="18" customHeight="1">
      <c r="A384" s="77" t="s">
        <v>22</v>
      </c>
      <c r="B384" s="43">
        <f>SUM(B385)</f>
        <v>1</v>
      </c>
      <c r="C384" s="43">
        <f>SUM(C385)</f>
        <v>1</v>
      </c>
      <c r="D384" s="43">
        <f>SUM(D385)</f>
        <v>0</v>
      </c>
      <c r="E384" s="44">
        <f>SUM(D384/C384)</f>
        <v>0</v>
      </c>
    </row>
    <row r="385" spans="1:5" s="39" customFormat="1" ht="18" customHeight="1">
      <c r="A385" s="40" t="s">
        <v>387</v>
      </c>
      <c r="B385" s="41">
        <v>1</v>
      </c>
      <c r="C385" s="41">
        <v>1</v>
      </c>
      <c r="D385" s="46">
        <v>0</v>
      </c>
      <c r="E385" s="49">
        <f>SUM(D385/C385)</f>
        <v>0</v>
      </c>
    </row>
    <row r="386" spans="1:5" s="39" customFormat="1" ht="18" customHeight="1">
      <c r="A386" s="40"/>
      <c r="B386" s="41"/>
      <c r="C386" s="41"/>
      <c r="D386" s="46"/>
      <c r="E386" s="49"/>
    </row>
    <row r="387" spans="1:5" s="39" customFormat="1" ht="18" customHeight="1">
      <c r="A387" s="77" t="s">
        <v>23</v>
      </c>
      <c r="B387" s="43">
        <f>SUM(B388)</f>
        <v>1</v>
      </c>
      <c r="C387" s="43">
        <f>SUM(C388)</f>
        <v>1</v>
      </c>
      <c r="D387" s="43">
        <f>SUM(D388)</f>
        <v>0</v>
      </c>
      <c r="E387" s="44">
        <f>SUM(D387/C387)</f>
        <v>0</v>
      </c>
    </row>
    <row r="388" spans="1:5" s="48" customFormat="1" ht="18" customHeight="1">
      <c r="A388" s="62" t="s">
        <v>388</v>
      </c>
      <c r="B388" s="41">
        <v>1</v>
      </c>
      <c r="C388" s="41">
        <v>1</v>
      </c>
      <c r="D388" s="46">
        <v>0</v>
      </c>
      <c r="E388" s="60">
        <f t="shared" ref="E388" si="25">SUM(D388/C388)</f>
        <v>0</v>
      </c>
    </row>
    <row r="389" spans="1:5" s="39" customFormat="1" ht="18" customHeight="1">
      <c r="A389" s="40"/>
      <c r="B389" s="41"/>
      <c r="C389" s="41"/>
      <c r="D389" s="41"/>
      <c r="E389" s="49"/>
    </row>
    <row r="390" spans="1:5" s="39" customFormat="1" ht="18" customHeight="1">
      <c r="A390" s="77" t="s">
        <v>24</v>
      </c>
      <c r="B390" s="43">
        <f>SUM(B391:B398)</f>
        <v>8</v>
      </c>
      <c r="C390" s="43">
        <f>SUM(C391:C398)</f>
        <v>46</v>
      </c>
      <c r="D390" s="43">
        <f>SUM(D391:D398)</f>
        <v>19</v>
      </c>
      <c r="E390" s="44">
        <f t="shared" ref="E390:E398" si="26">SUM(D390/C390)</f>
        <v>0.41304347826086957</v>
      </c>
    </row>
    <row r="391" spans="1:5" s="48" customFormat="1" ht="18" customHeight="1">
      <c r="A391" s="40" t="s">
        <v>467</v>
      </c>
      <c r="B391" s="41">
        <v>1</v>
      </c>
      <c r="C391" s="41">
        <v>5</v>
      </c>
      <c r="D391" s="41">
        <v>1</v>
      </c>
      <c r="E391" s="47">
        <f t="shared" si="26"/>
        <v>0.2</v>
      </c>
    </row>
    <row r="392" spans="1:5" s="48" customFormat="1" ht="18" customHeight="1">
      <c r="A392" s="53" t="s">
        <v>389</v>
      </c>
      <c r="B392" s="41">
        <v>1</v>
      </c>
      <c r="C392" s="51">
        <v>3</v>
      </c>
      <c r="D392" s="46">
        <v>2</v>
      </c>
      <c r="E392" s="47">
        <f t="shared" si="26"/>
        <v>0.66666666666666663</v>
      </c>
    </row>
    <row r="393" spans="1:5" s="48" customFormat="1" ht="18" customHeight="1">
      <c r="A393" s="53" t="s">
        <v>390</v>
      </c>
      <c r="B393" s="41">
        <v>1</v>
      </c>
      <c r="C393" s="51">
        <v>1</v>
      </c>
      <c r="D393" s="46">
        <v>0</v>
      </c>
      <c r="E393" s="47">
        <f t="shared" si="26"/>
        <v>0</v>
      </c>
    </row>
    <row r="394" spans="1:5" s="48" customFormat="1" ht="18" customHeight="1">
      <c r="A394" s="62" t="s">
        <v>506</v>
      </c>
      <c r="B394" s="41">
        <v>1</v>
      </c>
      <c r="C394" s="51">
        <v>2</v>
      </c>
      <c r="D394" s="52">
        <v>1</v>
      </c>
      <c r="E394" s="47">
        <f t="shared" si="26"/>
        <v>0.5</v>
      </c>
    </row>
    <row r="395" spans="1:5" s="48" customFormat="1" ht="18" customHeight="1">
      <c r="A395" s="53" t="s">
        <v>391</v>
      </c>
      <c r="B395" s="41">
        <v>1</v>
      </c>
      <c r="C395" s="51">
        <v>5</v>
      </c>
      <c r="D395" s="52">
        <v>2</v>
      </c>
      <c r="E395" s="47">
        <f t="shared" si="26"/>
        <v>0.4</v>
      </c>
    </row>
    <row r="396" spans="1:5" s="48" customFormat="1" ht="18" customHeight="1">
      <c r="A396" s="53" t="s">
        <v>392</v>
      </c>
      <c r="B396" s="41">
        <v>1</v>
      </c>
      <c r="C396" s="51">
        <v>5</v>
      </c>
      <c r="D396" s="52">
        <v>3</v>
      </c>
      <c r="E396" s="47">
        <f t="shared" si="26"/>
        <v>0.6</v>
      </c>
    </row>
    <row r="397" spans="1:5" s="48" customFormat="1" ht="18" customHeight="1">
      <c r="A397" s="53" t="s">
        <v>393</v>
      </c>
      <c r="B397" s="41">
        <v>1</v>
      </c>
      <c r="C397" s="41">
        <v>21</v>
      </c>
      <c r="D397" s="41">
        <v>9</v>
      </c>
      <c r="E397" s="47">
        <f t="shared" si="26"/>
        <v>0.42857142857142855</v>
      </c>
    </row>
    <row r="398" spans="1:5" s="48" customFormat="1" ht="18" customHeight="1">
      <c r="A398" s="40" t="s">
        <v>394</v>
      </c>
      <c r="B398" s="41">
        <v>1</v>
      </c>
      <c r="C398" s="41">
        <v>4</v>
      </c>
      <c r="D398" s="41">
        <v>1</v>
      </c>
      <c r="E398" s="47">
        <f t="shared" si="26"/>
        <v>0.25</v>
      </c>
    </row>
    <row r="399" spans="1:5" s="39" customFormat="1" ht="18" customHeight="1">
      <c r="A399" s="40"/>
      <c r="B399" s="41"/>
      <c r="C399" s="41"/>
      <c r="D399" s="41"/>
      <c r="E399" s="49"/>
    </row>
    <row r="400" spans="1:5" s="39" customFormat="1" ht="18" customHeight="1">
      <c r="A400" s="77" t="s">
        <v>25</v>
      </c>
      <c r="B400" s="43">
        <f>SUM(B401:B426)</f>
        <v>26</v>
      </c>
      <c r="C400" s="43">
        <f>SUM(C401:C426)</f>
        <v>101</v>
      </c>
      <c r="D400" s="43">
        <f>SUM(D401:D426)</f>
        <v>42</v>
      </c>
      <c r="E400" s="44">
        <f t="shared" ref="E400:E413" si="27">SUM(D400/C400)</f>
        <v>0.41584158415841582</v>
      </c>
    </row>
    <row r="401" spans="1:5" s="48" customFormat="1" ht="18" customHeight="1">
      <c r="A401" s="40" t="s">
        <v>507</v>
      </c>
      <c r="B401" s="41">
        <v>1</v>
      </c>
      <c r="C401" s="41">
        <v>4</v>
      </c>
      <c r="D401" s="65">
        <v>3</v>
      </c>
      <c r="E401" s="47">
        <f t="shared" si="27"/>
        <v>0.75</v>
      </c>
    </row>
    <row r="402" spans="1:5" s="48" customFormat="1" ht="18" customHeight="1">
      <c r="A402" s="40" t="s">
        <v>395</v>
      </c>
      <c r="B402" s="41">
        <v>1</v>
      </c>
      <c r="C402" s="41">
        <v>4</v>
      </c>
      <c r="D402" s="65">
        <v>3</v>
      </c>
      <c r="E402" s="47">
        <f t="shared" si="27"/>
        <v>0.75</v>
      </c>
    </row>
    <row r="403" spans="1:5" s="48" customFormat="1" ht="18" customHeight="1">
      <c r="A403" s="40" t="s">
        <v>396</v>
      </c>
      <c r="B403" s="41">
        <v>1</v>
      </c>
      <c r="C403" s="41">
        <v>4</v>
      </c>
      <c r="D403" s="65">
        <v>2</v>
      </c>
      <c r="E403" s="47">
        <f t="shared" si="27"/>
        <v>0.5</v>
      </c>
    </row>
    <row r="404" spans="1:5" s="48" customFormat="1" ht="18" customHeight="1">
      <c r="A404" s="40" t="s">
        <v>397</v>
      </c>
      <c r="B404" s="41">
        <v>1</v>
      </c>
      <c r="C404" s="41">
        <v>4</v>
      </c>
      <c r="D404" s="65">
        <v>0</v>
      </c>
      <c r="E404" s="47">
        <f t="shared" si="27"/>
        <v>0</v>
      </c>
    </row>
    <row r="405" spans="1:5" s="48" customFormat="1" ht="18" customHeight="1">
      <c r="A405" s="40" t="s">
        <v>398</v>
      </c>
      <c r="B405" s="41">
        <v>1</v>
      </c>
      <c r="C405" s="41">
        <v>4</v>
      </c>
      <c r="D405" s="65">
        <v>1</v>
      </c>
      <c r="E405" s="47">
        <f t="shared" si="27"/>
        <v>0.25</v>
      </c>
    </row>
    <row r="406" spans="1:5" s="48" customFormat="1" ht="18" customHeight="1">
      <c r="A406" s="40" t="s">
        <v>399</v>
      </c>
      <c r="B406" s="41">
        <v>1</v>
      </c>
      <c r="C406" s="41">
        <v>4</v>
      </c>
      <c r="D406" s="65">
        <v>1</v>
      </c>
      <c r="E406" s="47">
        <f t="shared" si="27"/>
        <v>0.25</v>
      </c>
    </row>
    <row r="407" spans="1:5" s="48" customFormat="1" ht="18" customHeight="1">
      <c r="A407" s="40" t="s">
        <v>400</v>
      </c>
      <c r="B407" s="41">
        <v>1</v>
      </c>
      <c r="C407" s="41">
        <v>4</v>
      </c>
      <c r="D407" s="41">
        <v>1</v>
      </c>
      <c r="E407" s="47">
        <f t="shared" si="27"/>
        <v>0.25</v>
      </c>
    </row>
    <row r="408" spans="1:5" s="48" customFormat="1" ht="18" customHeight="1">
      <c r="A408" s="40" t="s">
        <v>401</v>
      </c>
      <c r="B408" s="41">
        <v>1</v>
      </c>
      <c r="C408" s="41">
        <v>4</v>
      </c>
      <c r="D408" s="65">
        <v>1</v>
      </c>
      <c r="E408" s="47">
        <f t="shared" si="27"/>
        <v>0.25</v>
      </c>
    </row>
    <row r="409" spans="1:5" s="48" customFormat="1" ht="18" customHeight="1">
      <c r="A409" s="40" t="s">
        <v>402</v>
      </c>
      <c r="B409" s="41">
        <v>1</v>
      </c>
      <c r="C409" s="41">
        <v>4</v>
      </c>
      <c r="D409" s="41">
        <v>2</v>
      </c>
      <c r="E409" s="47">
        <f t="shared" si="27"/>
        <v>0.5</v>
      </c>
    </row>
    <row r="410" spans="1:5" s="48" customFormat="1" ht="18" customHeight="1">
      <c r="A410" s="40" t="s">
        <v>403</v>
      </c>
      <c r="B410" s="41">
        <v>1</v>
      </c>
      <c r="C410" s="41">
        <v>4</v>
      </c>
      <c r="D410" s="41">
        <v>1</v>
      </c>
      <c r="E410" s="47">
        <f t="shared" si="27"/>
        <v>0.25</v>
      </c>
    </row>
    <row r="411" spans="1:5" s="48" customFormat="1" ht="18" customHeight="1">
      <c r="A411" s="40" t="s">
        <v>404</v>
      </c>
      <c r="B411" s="41">
        <v>1</v>
      </c>
      <c r="C411" s="41">
        <v>4</v>
      </c>
      <c r="D411" s="65">
        <v>1</v>
      </c>
      <c r="E411" s="47">
        <f t="shared" si="27"/>
        <v>0.25</v>
      </c>
    </row>
    <row r="412" spans="1:5" s="48" customFormat="1" ht="18" customHeight="1">
      <c r="A412" s="40" t="s">
        <v>405</v>
      </c>
      <c r="B412" s="41">
        <v>1</v>
      </c>
      <c r="C412" s="41">
        <v>3</v>
      </c>
      <c r="D412" s="41">
        <v>1</v>
      </c>
      <c r="E412" s="47">
        <f t="shared" si="27"/>
        <v>0.33333333333333331</v>
      </c>
    </row>
    <row r="413" spans="1:5" s="48" customFormat="1" ht="18" customHeight="1">
      <c r="A413" s="40" t="s">
        <v>406</v>
      </c>
      <c r="B413" s="41">
        <v>1</v>
      </c>
      <c r="C413" s="41">
        <v>3</v>
      </c>
      <c r="D413" s="41">
        <v>2</v>
      </c>
      <c r="E413" s="47">
        <f t="shared" si="27"/>
        <v>0.66666666666666663</v>
      </c>
    </row>
    <row r="414" spans="1:5" s="48" customFormat="1" ht="18" customHeight="1">
      <c r="A414" s="40" t="s">
        <v>407</v>
      </c>
      <c r="B414" s="41">
        <v>1</v>
      </c>
      <c r="C414" s="41">
        <v>4</v>
      </c>
      <c r="D414" s="41">
        <v>2</v>
      </c>
      <c r="E414" s="60">
        <f>SUM(D414/C414)</f>
        <v>0.5</v>
      </c>
    </row>
    <row r="415" spans="1:5" s="48" customFormat="1" ht="18" customHeight="1">
      <c r="A415" s="40" t="s">
        <v>408</v>
      </c>
      <c r="B415" s="41">
        <v>1</v>
      </c>
      <c r="C415" s="41">
        <v>4</v>
      </c>
      <c r="D415" s="41">
        <v>2</v>
      </c>
      <c r="E415" s="47">
        <f t="shared" ref="E415:E426" si="28">SUM(D415/C415)</f>
        <v>0.5</v>
      </c>
    </row>
    <row r="416" spans="1:5" s="48" customFormat="1" ht="18" customHeight="1">
      <c r="A416" s="62" t="s">
        <v>508</v>
      </c>
      <c r="B416" s="41">
        <v>1</v>
      </c>
      <c r="C416" s="41">
        <v>4</v>
      </c>
      <c r="D416" s="41">
        <v>3</v>
      </c>
      <c r="E416" s="47">
        <f t="shared" si="28"/>
        <v>0.75</v>
      </c>
    </row>
    <row r="417" spans="1:5" s="48" customFormat="1" ht="18" customHeight="1">
      <c r="A417" s="40" t="s">
        <v>409</v>
      </c>
      <c r="B417" s="41">
        <v>1</v>
      </c>
      <c r="C417" s="41">
        <v>4</v>
      </c>
      <c r="D417" s="65">
        <v>4</v>
      </c>
      <c r="E417" s="47">
        <f t="shared" si="28"/>
        <v>1</v>
      </c>
    </row>
    <row r="418" spans="1:5" s="48" customFormat="1" ht="18" customHeight="1">
      <c r="A418" s="40" t="s">
        <v>410</v>
      </c>
      <c r="B418" s="41">
        <v>1</v>
      </c>
      <c r="C418" s="41">
        <v>4</v>
      </c>
      <c r="D418" s="65">
        <v>2</v>
      </c>
      <c r="E418" s="47">
        <f t="shared" si="28"/>
        <v>0.5</v>
      </c>
    </row>
    <row r="419" spans="1:5" s="48" customFormat="1" ht="18" customHeight="1">
      <c r="A419" s="40" t="s">
        <v>411</v>
      </c>
      <c r="B419" s="41">
        <v>1</v>
      </c>
      <c r="C419" s="41">
        <v>4</v>
      </c>
      <c r="D419" s="66">
        <v>0</v>
      </c>
      <c r="E419" s="47">
        <f t="shared" si="28"/>
        <v>0</v>
      </c>
    </row>
    <row r="420" spans="1:5" s="48" customFormat="1" ht="18" customHeight="1">
      <c r="A420" s="40" t="s">
        <v>412</v>
      </c>
      <c r="B420" s="41">
        <v>1</v>
      </c>
      <c r="C420" s="51">
        <v>4</v>
      </c>
      <c r="D420" s="66">
        <v>2</v>
      </c>
      <c r="E420" s="47">
        <f t="shared" si="28"/>
        <v>0.5</v>
      </c>
    </row>
    <row r="421" spans="1:5" s="48" customFormat="1" ht="18" customHeight="1">
      <c r="A421" s="40" t="s">
        <v>413</v>
      </c>
      <c r="B421" s="41">
        <v>1</v>
      </c>
      <c r="C421" s="51">
        <v>4</v>
      </c>
      <c r="D421" s="66">
        <v>1</v>
      </c>
      <c r="E421" s="47">
        <f t="shared" si="28"/>
        <v>0.25</v>
      </c>
    </row>
    <row r="422" spans="1:5" s="48" customFormat="1" ht="18" customHeight="1">
      <c r="A422" s="40" t="s">
        <v>414</v>
      </c>
      <c r="B422" s="41">
        <v>1</v>
      </c>
      <c r="C422" s="51">
        <v>3</v>
      </c>
      <c r="D422" s="66">
        <v>0</v>
      </c>
      <c r="E422" s="47">
        <f t="shared" si="28"/>
        <v>0</v>
      </c>
    </row>
    <row r="423" spans="1:5" s="48" customFormat="1" ht="18" customHeight="1">
      <c r="A423" s="40" t="s">
        <v>415</v>
      </c>
      <c r="B423" s="41">
        <v>1</v>
      </c>
      <c r="C423" s="51">
        <v>4</v>
      </c>
      <c r="D423" s="66">
        <v>2</v>
      </c>
      <c r="E423" s="47">
        <f t="shared" si="28"/>
        <v>0.5</v>
      </c>
    </row>
    <row r="424" spans="1:5" s="48" customFormat="1" ht="18" customHeight="1">
      <c r="A424" s="40" t="s">
        <v>416</v>
      </c>
      <c r="B424" s="41">
        <v>1</v>
      </c>
      <c r="C424" s="51">
        <v>4</v>
      </c>
      <c r="D424" s="66">
        <v>3</v>
      </c>
      <c r="E424" s="47">
        <f t="shared" si="28"/>
        <v>0.75</v>
      </c>
    </row>
    <row r="425" spans="1:5" s="48" customFormat="1" ht="18" customHeight="1">
      <c r="A425" s="40" t="s">
        <v>417</v>
      </c>
      <c r="B425" s="41">
        <v>1</v>
      </c>
      <c r="C425" s="51">
        <v>4</v>
      </c>
      <c r="D425" s="66">
        <v>2</v>
      </c>
      <c r="E425" s="47">
        <f t="shared" si="28"/>
        <v>0.5</v>
      </c>
    </row>
    <row r="426" spans="1:5" s="48" customFormat="1" ht="18" customHeight="1">
      <c r="A426" s="40" t="s">
        <v>418</v>
      </c>
      <c r="B426" s="41">
        <v>1</v>
      </c>
      <c r="C426" s="51">
        <v>4</v>
      </c>
      <c r="D426" s="66">
        <v>0</v>
      </c>
      <c r="E426" s="47">
        <f t="shared" si="28"/>
        <v>0</v>
      </c>
    </row>
    <row r="427" spans="1:5" s="39" customFormat="1" ht="18" customHeight="1">
      <c r="A427" s="81"/>
      <c r="B427" s="67"/>
      <c r="C427" s="67"/>
      <c r="D427" s="67"/>
      <c r="E427" s="68"/>
    </row>
    <row r="428" spans="1:5" s="39" customFormat="1" ht="18" customHeight="1">
      <c r="A428" s="77" t="s">
        <v>26</v>
      </c>
      <c r="B428" s="43">
        <f>SUM(B429:B480)</f>
        <v>52</v>
      </c>
      <c r="C428" s="43">
        <f>SUM(C429:C480)</f>
        <v>312</v>
      </c>
      <c r="D428" s="43">
        <f>SUM(D429:D480)</f>
        <v>121</v>
      </c>
      <c r="E428" s="80">
        <f>SUM(D428/C428)</f>
        <v>0.38782051282051283</v>
      </c>
    </row>
    <row r="429" spans="1:5" s="39" customFormat="1" ht="18" customHeight="1">
      <c r="A429" s="53" t="s">
        <v>419</v>
      </c>
      <c r="B429" s="41">
        <v>1</v>
      </c>
      <c r="C429" s="51">
        <v>8</v>
      </c>
      <c r="D429" s="52">
        <v>4</v>
      </c>
      <c r="E429" s="60">
        <f>SUM(D429/C429)</f>
        <v>0.5</v>
      </c>
    </row>
    <row r="430" spans="1:5" s="48" customFormat="1" ht="18" customHeight="1">
      <c r="A430" s="69" t="s">
        <v>420</v>
      </c>
      <c r="B430" s="70">
        <v>1</v>
      </c>
      <c r="C430" s="70">
        <v>7</v>
      </c>
      <c r="D430" s="70">
        <v>2</v>
      </c>
      <c r="E430" s="60">
        <f t="shared" ref="E430:E435" si="29">SUM(D430/C430)</f>
        <v>0.2857142857142857</v>
      </c>
    </row>
    <row r="431" spans="1:5" s="48" customFormat="1" ht="18" customHeight="1">
      <c r="A431" s="40" t="s">
        <v>421</v>
      </c>
      <c r="B431" s="41">
        <v>1</v>
      </c>
      <c r="C431" s="51">
        <v>7</v>
      </c>
      <c r="D431" s="46">
        <v>2</v>
      </c>
      <c r="E431" s="60">
        <f t="shared" si="29"/>
        <v>0.2857142857142857</v>
      </c>
    </row>
    <row r="432" spans="1:5" s="48" customFormat="1" ht="18" customHeight="1">
      <c r="A432" s="40" t="s">
        <v>422</v>
      </c>
      <c r="B432" s="41">
        <v>1</v>
      </c>
      <c r="C432" s="51">
        <v>2</v>
      </c>
      <c r="D432" s="46">
        <v>1</v>
      </c>
      <c r="E432" s="60">
        <f>SUM(D432/C432)</f>
        <v>0.5</v>
      </c>
    </row>
    <row r="433" spans="1:5" s="48" customFormat="1" ht="18" customHeight="1">
      <c r="A433" s="50" t="s">
        <v>423</v>
      </c>
      <c r="B433" s="41">
        <v>1</v>
      </c>
      <c r="C433" s="51">
        <v>7</v>
      </c>
      <c r="D433" s="46">
        <v>3</v>
      </c>
      <c r="E433" s="60">
        <f t="shared" si="29"/>
        <v>0.42857142857142855</v>
      </c>
    </row>
    <row r="434" spans="1:5" s="48" customFormat="1" ht="18" customHeight="1">
      <c r="A434" s="50" t="s">
        <v>424</v>
      </c>
      <c r="B434" s="41">
        <v>1</v>
      </c>
      <c r="C434" s="51">
        <v>2</v>
      </c>
      <c r="D434" s="46">
        <v>1</v>
      </c>
      <c r="E434" s="60">
        <f t="shared" si="29"/>
        <v>0.5</v>
      </c>
    </row>
    <row r="435" spans="1:5" s="48" customFormat="1" ht="18" customHeight="1">
      <c r="A435" s="62" t="s">
        <v>425</v>
      </c>
      <c r="B435" s="41">
        <v>1</v>
      </c>
      <c r="C435" s="41">
        <v>2</v>
      </c>
      <c r="D435" s="41">
        <v>0</v>
      </c>
      <c r="E435" s="60">
        <f t="shared" si="29"/>
        <v>0</v>
      </c>
    </row>
    <row r="436" spans="1:5" s="48" customFormat="1" ht="18" customHeight="1">
      <c r="A436" s="50" t="s">
        <v>426</v>
      </c>
      <c r="B436" s="41">
        <v>1</v>
      </c>
      <c r="C436" s="51">
        <v>6</v>
      </c>
      <c r="D436" s="46">
        <v>2</v>
      </c>
      <c r="E436" s="60">
        <f>SUM(D436/C436)</f>
        <v>0.33333333333333331</v>
      </c>
    </row>
    <row r="437" spans="1:5" s="48" customFormat="1" ht="18" customHeight="1">
      <c r="A437" s="71" t="s">
        <v>427</v>
      </c>
      <c r="B437" s="70">
        <v>1</v>
      </c>
      <c r="C437" s="72">
        <v>3</v>
      </c>
      <c r="D437" s="70">
        <v>0</v>
      </c>
      <c r="E437" s="60">
        <f t="shared" ref="E437" si="30">SUM(D437/C437)</f>
        <v>0</v>
      </c>
    </row>
    <row r="438" spans="1:5" s="48" customFormat="1" ht="18" customHeight="1">
      <c r="A438" s="40" t="s">
        <v>428</v>
      </c>
      <c r="B438" s="41">
        <v>1</v>
      </c>
      <c r="C438" s="41">
        <v>7</v>
      </c>
      <c r="D438" s="46">
        <v>2</v>
      </c>
      <c r="E438" s="60">
        <f>SUM(D438/C438)</f>
        <v>0.2857142857142857</v>
      </c>
    </row>
    <row r="439" spans="1:5" s="48" customFormat="1" ht="18" customHeight="1">
      <c r="A439" s="50" t="s">
        <v>429</v>
      </c>
      <c r="B439" s="41">
        <v>1</v>
      </c>
      <c r="C439" s="51">
        <v>2</v>
      </c>
      <c r="D439" s="46">
        <v>0</v>
      </c>
      <c r="E439" s="60">
        <f t="shared" ref="E439:E452" si="31">SUM(D439/C439)</f>
        <v>0</v>
      </c>
    </row>
    <row r="440" spans="1:5" s="48" customFormat="1" ht="18" customHeight="1">
      <c r="A440" s="62" t="s">
        <v>430</v>
      </c>
      <c r="B440" s="41">
        <v>1</v>
      </c>
      <c r="C440" s="51">
        <v>7</v>
      </c>
      <c r="D440" s="46">
        <v>2</v>
      </c>
      <c r="E440" s="60">
        <f>SUM(D440/C440)</f>
        <v>0.2857142857142857</v>
      </c>
    </row>
    <row r="441" spans="1:5" s="48" customFormat="1" ht="18" customHeight="1">
      <c r="A441" s="62" t="s">
        <v>431</v>
      </c>
      <c r="B441" s="41">
        <v>1</v>
      </c>
      <c r="C441" s="41">
        <v>4</v>
      </c>
      <c r="D441" s="41">
        <v>2</v>
      </c>
      <c r="E441" s="47">
        <f t="shared" ref="E441" si="32">SUM(D441/C441)</f>
        <v>0.5</v>
      </c>
    </row>
    <row r="442" spans="1:5" s="48" customFormat="1" ht="18" customHeight="1">
      <c r="A442" s="53" t="s">
        <v>509</v>
      </c>
      <c r="B442" s="41">
        <v>1</v>
      </c>
      <c r="C442" s="51">
        <v>2</v>
      </c>
      <c r="D442" s="46">
        <v>1</v>
      </c>
      <c r="E442" s="60">
        <f t="shared" si="31"/>
        <v>0.5</v>
      </c>
    </row>
    <row r="443" spans="1:5" s="48" customFormat="1" ht="18" customHeight="1">
      <c r="A443" s="50" t="s">
        <v>432</v>
      </c>
      <c r="B443" s="41">
        <v>1</v>
      </c>
      <c r="C443" s="51">
        <v>8</v>
      </c>
      <c r="D443" s="46">
        <v>3</v>
      </c>
      <c r="E443" s="60">
        <f t="shared" si="31"/>
        <v>0.375</v>
      </c>
    </row>
    <row r="444" spans="1:5" s="48" customFormat="1" ht="18" customHeight="1">
      <c r="A444" s="71" t="s">
        <v>433</v>
      </c>
      <c r="B444" s="70">
        <v>1</v>
      </c>
      <c r="C444" s="73">
        <v>5</v>
      </c>
      <c r="D444" s="73">
        <v>3</v>
      </c>
      <c r="E444" s="60">
        <f t="shared" si="31"/>
        <v>0.6</v>
      </c>
    </row>
    <row r="445" spans="1:5" s="48" customFormat="1" ht="18" customHeight="1">
      <c r="A445" s="71" t="s">
        <v>434</v>
      </c>
      <c r="B445" s="70">
        <v>1</v>
      </c>
      <c r="C445" s="73">
        <v>6</v>
      </c>
      <c r="D445" s="73">
        <v>4</v>
      </c>
      <c r="E445" s="60">
        <f t="shared" si="31"/>
        <v>0.66666666666666663</v>
      </c>
    </row>
    <row r="446" spans="1:5" s="48" customFormat="1" ht="18" customHeight="1">
      <c r="A446" s="71" t="s">
        <v>435</v>
      </c>
      <c r="B446" s="70">
        <v>1</v>
      </c>
      <c r="C446" s="70">
        <v>7</v>
      </c>
      <c r="D446" s="70">
        <v>3</v>
      </c>
      <c r="E446" s="60">
        <f t="shared" si="31"/>
        <v>0.42857142857142855</v>
      </c>
    </row>
    <row r="447" spans="1:5" s="48" customFormat="1" ht="18" customHeight="1">
      <c r="A447" s="50" t="s">
        <v>436</v>
      </c>
      <c r="B447" s="41">
        <v>1</v>
      </c>
      <c r="C447" s="51">
        <v>2</v>
      </c>
      <c r="D447" s="46">
        <v>1</v>
      </c>
      <c r="E447" s="60">
        <f t="shared" si="31"/>
        <v>0.5</v>
      </c>
    </row>
    <row r="448" spans="1:5" s="48" customFormat="1" ht="18" customHeight="1">
      <c r="A448" s="40" t="s">
        <v>437</v>
      </c>
      <c r="B448" s="41">
        <v>1</v>
      </c>
      <c r="C448" s="51">
        <v>8</v>
      </c>
      <c r="D448" s="46">
        <v>2</v>
      </c>
      <c r="E448" s="60">
        <f t="shared" si="31"/>
        <v>0.25</v>
      </c>
    </row>
    <row r="449" spans="1:5" s="48" customFormat="1" ht="18" customHeight="1">
      <c r="A449" s="69" t="s">
        <v>438</v>
      </c>
      <c r="B449" s="70">
        <v>1</v>
      </c>
      <c r="C449" s="70">
        <v>8</v>
      </c>
      <c r="D449" s="70">
        <v>4</v>
      </c>
      <c r="E449" s="60">
        <f>SUM(D449/C449)</f>
        <v>0.5</v>
      </c>
    </row>
    <row r="450" spans="1:5" s="48" customFormat="1" ht="18" customHeight="1">
      <c r="A450" s="69" t="s">
        <v>439</v>
      </c>
      <c r="B450" s="70">
        <v>1</v>
      </c>
      <c r="C450" s="70">
        <v>6</v>
      </c>
      <c r="D450" s="70">
        <v>3</v>
      </c>
      <c r="E450" s="60">
        <f t="shared" si="31"/>
        <v>0.5</v>
      </c>
    </row>
    <row r="451" spans="1:5" s="48" customFormat="1" ht="18" customHeight="1">
      <c r="A451" s="50" t="s">
        <v>440</v>
      </c>
      <c r="B451" s="41">
        <v>1</v>
      </c>
      <c r="C451" s="51">
        <v>8</v>
      </c>
      <c r="D451" s="46">
        <v>2</v>
      </c>
      <c r="E451" s="60">
        <f t="shared" si="31"/>
        <v>0.25</v>
      </c>
    </row>
    <row r="452" spans="1:5" s="48" customFormat="1" ht="18" customHeight="1">
      <c r="A452" s="50" t="s">
        <v>441</v>
      </c>
      <c r="B452" s="41">
        <v>1</v>
      </c>
      <c r="C452" s="51">
        <v>7</v>
      </c>
      <c r="D452" s="46">
        <v>3</v>
      </c>
      <c r="E452" s="60">
        <f t="shared" si="31"/>
        <v>0.42857142857142855</v>
      </c>
    </row>
    <row r="453" spans="1:5" s="48" customFormat="1" ht="18" customHeight="1">
      <c r="A453" s="69" t="s">
        <v>442</v>
      </c>
      <c r="B453" s="70">
        <v>1</v>
      </c>
      <c r="C453" s="70">
        <v>7</v>
      </c>
      <c r="D453" s="70">
        <v>3</v>
      </c>
      <c r="E453" s="60">
        <f>SUM(D453/C453)</f>
        <v>0.42857142857142855</v>
      </c>
    </row>
    <row r="454" spans="1:5" s="48" customFormat="1" ht="18" customHeight="1">
      <c r="A454" s="50" t="s">
        <v>443</v>
      </c>
      <c r="B454" s="41">
        <v>1</v>
      </c>
      <c r="C454" s="51">
        <v>8</v>
      </c>
      <c r="D454" s="46">
        <v>3</v>
      </c>
      <c r="E454" s="60">
        <f t="shared" ref="E454:E464" si="33">SUM(D454/C454)</f>
        <v>0.375</v>
      </c>
    </row>
    <row r="455" spans="1:5" s="48" customFormat="1" ht="18" customHeight="1">
      <c r="A455" s="50" t="s">
        <v>510</v>
      </c>
      <c r="B455" s="41">
        <v>1</v>
      </c>
      <c r="C455" s="51">
        <v>7</v>
      </c>
      <c r="D455" s="46">
        <v>2</v>
      </c>
      <c r="E455" s="60">
        <f t="shared" si="33"/>
        <v>0.2857142857142857</v>
      </c>
    </row>
    <row r="456" spans="1:5" s="48" customFormat="1" ht="18" customHeight="1">
      <c r="A456" s="50" t="s">
        <v>444</v>
      </c>
      <c r="B456" s="41">
        <v>1</v>
      </c>
      <c r="C456" s="51">
        <v>7</v>
      </c>
      <c r="D456" s="46">
        <v>2</v>
      </c>
      <c r="E456" s="60">
        <f t="shared" si="33"/>
        <v>0.2857142857142857</v>
      </c>
    </row>
    <row r="457" spans="1:5" s="48" customFormat="1" ht="18" customHeight="1">
      <c r="A457" s="40" t="s">
        <v>445</v>
      </c>
      <c r="B457" s="41">
        <v>1</v>
      </c>
      <c r="C457" s="51">
        <v>8</v>
      </c>
      <c r="D457" s="46">
        <v>4</v>
      </c>
      <c r="E457" s="60">
        <f t="shared" si="33"/>
        <v>0.5</v>
      </c>
    </row>
    <row r="458" spans="1:5" s="48" customFormat="1" ht="18" customHeight="1">
      <c r="A458" s="71" t="s">
        <v>446</v>
      </c>
      <c r="B458" s="70">
        <v>1</v>
      </c>
      <c r="C458" s="72">
        <v>8</v>
      </c>
      <c r="D458" s="74">
        <v>3</v>
      </c>
      <c r="E458" s="60">
        <f t="shared" si="33"/>
        <v>0.375</v>
      </c>
    </row>
    <row r="459" spans="1:5" s="48" customFormat="1" ht="18" customHeight="1">
      <c r="A459" s="69" t="s">
        <v>447</v>
      </c>
      <c r="B459" s="70">
        <v>1</v>
      </c>
      <c r="C459" s="70">
        <v>7</v>
      </c>
      <c r="D459" s="70">
        <v>2</v>
      </c>
      <c r="E459" s="60">
        <f t="shared" si="33"/>
        <v>0.2857142857142857</v>
      </c>
    </row>
    <row r="460" spans="1:5" s="48" customFormat="1" ht="18" customHeight="1">
      <c r="A460" s="71" t="s">
        <v>448</v>
      </c>
      <c r="B460" s="70">
        <v>1</v>
      </c>
      <c r="C460" s="72">
        <v>7</v>
      </c>
      <c r="D460" s="70">
        <v>2</v>
      </c>
      <c r="E460" s="60">
        <f t="shared" si="33"/>
        <v>0.2857142857142857</v>
      </c>
    </row>
    <row r="461" spans="1:5" s="48" customFormat="1" ht="18" customHeight="1">
      <c r="A461" s="62" t="s">
        <v>449</v>
      </c>
      <c r="B461" s="41">
        <v>1</v>
      </c>
      <c r="C461" s="51">
        <v>7</v>
      </c>
      <c r="D461" s="41">
        <v>3</v>
      </c>
      <c r="E461" s="60">
        <f t="shared" si="33"/>
        <v>0.42857142857142855</v>
      </c>
    </row>
    <row r="462" spans="1:5" s="48" customFormat="1" ht="18" customHeight="1">
      <c r="A462" s="69" t="s">
        <v>511</v>
      </c>
      <c r="B462" s="70">
        <v>1</v>
      </c>
      <c r="C462" s="70">
        <v>7</v>
      </c>
      <c r="D462" s="70">
        <v>2</v>
      </c>
      <c r="E462" s="60">
        <f t="shared" si="33"/>
        <v>0.2857142857142857</v>
      </c>
    </row>
    <row r="463" spans="1:5" s="48" customFormat="1" ht="18" customHeight="1">
      <c r="A463" s="40" t="s">
        <v>450</v>
      </c>
      <c r="B463" s="41">
        <v>1</v>
      </c>
      <c r="C463" s="51">
        <v>7</v>
      </c>
      <c r="D463" s="46">
        <v>2</v>
      </c>
      <c r="E463" s="60">
        <f t="shared" si="33"/>
        <v>0.2857142857142857</v>
      </c>
    </row>
    <row r="464" spans="1:5" s="48" customFormat="1" ht="18" customHeight="1">
      <c r="A464" s="50" t="s">
        <v>451</v>
      </c>
      <c r="B464" s="41">
        <v>1</v>
      </c>
      <c r="C464" s="51">
        <v>8</v>
      </c>
      <c r="D464" s="46">
        <v>4</v>
      </c>
      <c r="E464" s="60">
        <f t="shared" si="33"/>
        <v>0.5</v>
      </c>
    </row>
    <row r="465" spans="1:5" s="48" customFormat="1" ht="18" customHeight="1">
      <c r="A465" s="71" t="s">
        <v>452</v>
      </c>
      <c r="B465" s="72">
        <v>1</v>
      </c>
      <c r="C465" s="72">
        <v>3</v>
      </c>
      <c r="D465" s="72">
        <v>1</v>
      </c>
      <c r="E465" s="60">
        <f>SUM(D465/C465)</f>
        <v>0.33333333333333331</v>
      </c>
    </row>
    <row r="466" spans="1:5" s="48" customFormat="1" ht="18" customHeight="1">
      <c r="A466" s="50" t="s">
        <v>453</v>
      </c>
      <c r="B466" s="41">
        <v>1</v>
      </c>
      <c r="C466" s="51">
        <v>3</v>
      </c>
      <c r="D466" s="46">
        <v>1</v>
      </c>
      <c r="E466" s="60">
        <f t="shared" ref="E466:E468" si="34">SUM(D466/C466)</f>
        <v>0.33333333333333331</v>
      </c>
    </row>
    <row r="467" spans="1:5" s="48" customFormat="1" ht="18" customHeight="1">
      <c r="A467" s="40" t="s">
        <v>454</v>
      </c>
      <c r="B467" s="41">
        <v>1</v>
      </c>
      <c r="C467" s="41">
        <v>5</v>
      </c>
      <c r="D467" s="41">
        <v>1</v>
      </c>
      <c r="E467" s="60">
        <f t="shared" si="34"/>
        <v>0.2</v>
      </c>
    </row>
    <row r="468" spans="1:5" s="48" customFormat="1" ht="18" customHeight="1">
      <c r="A468" s="75" t="s">
        <v>455</v>
      </c>
      <c r="B468" s="70">
        <v>1</v>
      </c>
      <c r="C468" s="72">
        <v>4</v>
      </c>
      <c r="D468" s="73">
        <v>3</v>
      </c>
      <c r="E468" s="60">
        <f t="shared" si="34"/>
        <v>0.75</v>
      </c>
    </row>
    <row r="469" spans="1:5" s="48" customFormat="1" ht="18" customHeight="1">
      <c r="A469" s="62" t="s">
        <v>512</v>
      </c>
      <c r="B469" s="41">
        <v>1</v>
      </c>
      <c r="C469" s="41">
        <v>4</v>
      </c>
      <c r="D469" s="41">
        <v>2</v>
      </c>
      <c r="E469" s="60">
        <f>SUM(D469/C469)</f>
        <v>0.5</v>
      </c>
    </row>
    <row r="470" spans="1:5" s="48" customFormat="1" ht="18" customHeight="1">
      <c r="A470" s="62" t="s">
        <v>456</v>
      </c>
      <c r="B470" s="41">
        <v>1</v>
      </c>
      <c r="C470" s="41">
        <v>8</v>
      </c>
      <c r="D470" s="41">
        <v>4</v>
      </c>
      <c r="E470" s="60">
        <f t="shared" ref="E470" si="35">SUM(D470/C470)</f>
        <v>0.5</v>
      </c>
    </row>
    <row r="471" spans="1:5" s="48" customFormat="1" ht="18" customHeight="1">
      <c r="A471" s="50" t="s">
        <v>457</v>
      </c>
      <c r="B471" s="41">
        <v>1</v>
      </c>
      <c r="C471" s="51">
        <v>7</v>
      </c>
      <c r="D471" s="46">
        <v>3</v>
      </c>
      <c r="E471" s="60">
        <f>SUM(D471/C471)</f>
        <v>0.42857142857142855</v>
      </c>
    </row>
    <row r="472" spans="1:5" s="48" customFormat="1" ht="18" customHeight="1">
      <c r="A472" s="62" t="s">
        <v>458</v>
      </c>
      <c r="B472" s="41">
        <v>1</v>
      </c>
      <c r="C472" s="41">
        <v>7</v>
      </c>
      <c r="D472" s="41">
        <v>3</v>
      </c>
      <c r="E472" s="60">
        <f>SUM(D472/C472)</f>
        <v>0.42857142857142855</v>
      </c>
    </row>
    <row r="473" spans="1:5" s="48" customFormat="1" ht="18" customHeight="1">
      <c r="A473" s="69" t="s">
        <v>459</v>
      </c>
      <c r="B473" s="70">
        <v>1</v>
      </c>
      <c r="C473" s="70">
        <v>5</v>
      </c>
      <c r="D473" s="70">
        <v>1</v>
      </c>
      <c r="E473" s="60">
        <f t="shared" ref="E473:E477" si="36">SUM(D473/C473)</f>
        <v>0.2</v>
      </c>
    </row>
    <row r="474" spans="1:5" s="48" customFormat="1" ht="18" customHeight="1">
      <c r="A474" s="71" t="s">
        <v>460</v>
      </c>
      <c r="B474" s="70">
        <v>1</v>
      </c>
      <c r="C474" s="72">
        <v>7</v>
      </c>
      <c r="D474" s="73">
        <v>3</v>
      </c>
      <c r="E474" s="60">
        <f t="shared" si="36"/>
        <v>0.42857142857142855</v>
      </c>
    </row>
    <row r="475" spans="1:5" s="48" customFormat="1" ht="18" customHeight="1">
      <c r="A475" s="50" t="s">
        <v>461</v>
      </c>
      <c r="B475" s="41">
        <v>1</v>
      </c>
      <c r="C475" s="51">
        <v>5</v>
      </c>
      <c r="D475" s="46">
        <v>1</v>
      </c>
      <c r="E475" s="60">
        <f t="shared" si="36"/>
        <v>0.2</v>
      </c>
    </row>
    <row r="476" spans="1:5" s="48" customFormat="1" ht="18" customHeight="1">
      <c r="A476" s="71" t="s">
        <v>462</v>
      </c>
      <c r="B476" s="70">
        <v>1</v>
      </c>
      <c r="C476" s="72">
        <v>6</v>
      </c>
      <c r="D476" s="70">
        <v>4</v>
      </c>
      <c r="E476" s="60">
        <f t="shared" si="36"/>
        <v>0.66666666666666663</v>
      </c>
    </row>
    <row r="477" spans="1:5" s="48" customFormat="1" ht="18" customHeight="1">
      <c r="A477" s="40" t="s">
        <v>463</v>
      </c>
      <c r="B477" s="41">
        <v>1</v>
      </c>
      <c r="C477" s="51">
        <v>7</v>
      </c>
      <c r="D477" s="41">
        <v>3</v>
      </c>
      <c r="E477" s="60">
        <f t="shared" si="36"/>
        <v>0.42857142857142855</v>
      </c>
    </row>
    <row r="478" spans="1:5" s="48" customFormat="1" ht="18" customHeight="1">
      <c r="A478" s="62" t="s">
        <v>464</v>
      </c>
      <c r="B478" s="41">
        <v>1</v>
      </c>
      <c r="C478" s="41">
        <v>8</v>
      </c>
      <c r="D478" s="41">
        <v>5</v>
      </c>
      <c r="E478" s="60">
        <f>SUM(D478/C478)</f>
        <v>0.625</v>
      </c>
    </row>
    <row r="479" spans="1:5" s="48" customFormat="1" ht="18" customHeight="1">
      <c r="A479" s="69" t="s">
        <v>465</v>
      </c>
      <c r="B479" s="70">
        <v>1</v>
      </c>
      <c r="C479" s="70">
        <v>7</v>
      </c>
      <c r="D479" s="70">
        <v>2</v>
      </c>
      <c r="E479" s="60">
        <f t="shared" ref="E479:E480" si="37">SUM(D479/C479)</f>
        <v>0.2857142857142857</v>
      </c>
    </row>
    <row r="480" spans="1:5" s="48" customFormat="1" ht="18" customHeight="1">
      <c r="A480" s="50" t="s">
        <v>466</v>
      </c>
      <c r="B480" s="41">
        <v>1</v>
      </c>
      <c r="C480" s="51">
        <v>7</v>
      </c>
      <c r="D480" s="46">
        <v>2</v>
      </c>
      <c r="E480" s="60">
        <f t="shared" si="37"/>
        <v>0.2857142857142857</v>
      </c>
    </row>
    <row r="481" spans="1:15" s="84" customFormat="1" ht="18" customHeight="1">
      <c r="A481" s="82"/>
      <c r="B481" s="82"/>
      <c r="C481" s="83"/>
      <c r="D481" s="83"/>
      <c r="E481" s="83"/>
      <c r="L481" s="83"/>
      <c r="M481" s="83"/>
      <c r="N481" s="83"/>
      <c r="O481" s="83"/>
    </row>
    <row r="482" spans="1:15" ht="15" customHeight="1">
      <c r="A482" s="77" t="s">
        <v>472</v>
      </c>
      <c r="B482" s="43">
        <f>SUM(B483:B534)</f>
        <v>1</v>
      </c>
      <c r="C482" s="43">
        <f>SUM(C483:C534)</f>
        <v>6</v>
      </c>
      <c r="D482" s="43">
        <f>SUM(D483:D534)</f>
        <v>1</v>
      </c>
      <c r="E482" s="80">
        <f>SUM(D482/C482)</f>
        <v>0.16666666666666666</v>
      </c>
    </row>
    <row r="483" spans="1:15" ht="15" customHeight="1">
      <c r="A483" s="40" t="s">
        <v>195</v>
      </c>
      <c r="B483" s="41">
        <v>1</v>
      </c>
      <c r="C483" s="41">
        <v>6</v>
      </c>
      <c r="D483" s="41">
        <v>1</v>
      </c>
      <c r="E483" s="60">
        <f t="shared" ref="E483" si="38">SUM(D483/C483)</f>
        <v>0.16666666666666666</v>
      </c>
    </row>
    <row r="484" spans="1:15" ht="15" customHeight="1"/>
    <row r="485" spans="1:15" ht="15" customHeight="1"/>
    <row r="486" spans="1:15" ht="15" customHeight="1"/>
    <row r="487" spans="1:15" ht="15" customHeight="1"/>
    <row r="488" spans="1:15" ht="15" customHeight="1"/>
    <row r="489" spans="1:15" ht="15" customHeight="1"/>
    <row r="490" spans="1:15" ht="15" customHeight="1"/>
    <row r="491" spans="1:15" ht="15" customHeight="1"/>
  </sheetData>
  <mergeCells count="3">
    <mergeCell ref="A1:E1"/>
    <mergeCell ref="L1:O1"/>
    <mergeCell ref="A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Table by Agency</vt:lpstr>
      <vt:lpstr>Summary Table by Min Portfolio</vt:lpstr>
      <vt:lpstr>Summary Table by Board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Gilman</dc:creator>
  <cp:lastModifiedBy>Kirsty Anderson</cp:lastModifiedBy>
  <cp:lastPrinted>2017-05-16T02:34:16Z</cp:lastPrinted>
  <dcterms:created xsi:type="dcterms:W3CDTF">2016-05-02T03:46:47Z</dcterms:created>
  <dcterms:modified xsi:type="dcterms:W3CDTF">2017-05-16T19:42:42Z</dcterms:modified>
</cp:coreProperties>
</file>