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4780" windowHeight="12150" activeTab="2"/>
  </bookViews>
  <sheets>
    <sheet name="Summary Table by Agency" sheetId="2" r:id="rId1"/>
    <sheet name="Summary Table by Min Portfolio" sheetId="1" r:id="rId2"/>
    <sheet name="Summary Table by Board" sheetId="3" r:id="rId3"/>
  </sheets>
  <calcPr calcId="145621"/>
</workbook>
</file>

<file path=xl/calcChain.xml><?xml version="1.0" encoding="utf-8"?>
<calcChain xmlns="http://schemas.openxmlformats.org/spreadsheetml/2006/main">
  <c r="F483" i="3" l="1"/>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E431" i="3"/>
  <c r="F431" i="3" s="1"/>
  <c r="D431" i="3"/>
  <c r="C431"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E401" i="3"/>
  <c r="F401" i="3" s="1"/>
  <c r="D401" i="3"/>
  <c r="C401" i="3"/>
  <c r="F399" i="3"/>
  <c r="F398" i="3"/>
  <c r="F397" i="3"/>
  <c r="F396" i="3"/>
  <c r="F395" i="3"/>
  <c r="F394" i="3"/>
  <c r="F393" i="3"/>
  <c r="E393" i="3"/>
  <c r="D393" i="3"/>
  <c r="C393" i="3"/>
  <c r="F391" i="3"/>
  <c r="E390" i="3"/>
  <c r="F390" i="3" s="1"/>
  <c r="D390" i="3"/>
  <c r="C390" i="3"/>
  <c r="F388" i="3"/>
  <c r="E387" i="3"/>
  <c r="F387" i="3" s="1"/>
  <c r="D387" i="3"/>
  <c r="C387" i="3"/>
  <c r="F385" i="3"/>
  <c r="F384" i="3"/>
  <c r="F383" i="3"/>
  <c r="F382" i="3"/>
  <c r="E381" i="3"/>
  <c r="F381" i="3" s="1"/>
  <c r="D381" i="3"/>
  <c r="C381" i="3"/>
  <c r="F379" i="3"/>
  <c r="F378" i="3"/>
  <c r="F377" i="3"/>
  <c r="F376" i="3"/>
  <c r="F375" i="3"/>
  <c r="F374" i="3"/>
  <c r="F373" i="3"/>
  <c r="E372" i="3"/>
  <c r="F372" i="3" s="1"/>
  <c r="D372" i="3"/>
  <c r="C372" i="3"/>
  <c r="F370" i="3"/>
  <c r="F369" i="3"/>
  <c r="F368" i="3"/>
  <c r="F367" i="3"/>
  <c r="F366" i="3"/>
  <c r="F365" i="3"/>
  <c r="F364" i="3"/>
  <c r="F363" i="3"/>
  <c r="F362" i="3"/>
  <c r="F361" i="3"/>
  <c r="F360" i="3"/>
  <c r="F359" i="3"/>
  <c r="F358" i="3"/>
  <c r="F357" i="3"/>
  <c r="F356" i="3"/>
  <c r="F355" i="3"/>
  <c r="F354" i="3"/>
  <c r="F353" i="3"/>
  <c r="F352" i="3"/>
  <c r="F351" i="3"/>
  <c r="E351" i="3"/>
  <c r="D351" i="3"/>
  <c r="C351" i="3"/>
  <c r="F349" i="3"/>
  <c r="F348" i="3"/>
  <c r="F347" i="3"/>
  <c r="E346" i="3"/>
  <c r="F346" i="3" s="1"/>
  <c r="D346" i="3"/>
  <c r="C346"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E285" i="3"/>
  <c r="F285" i="3" s="1"/>
  <c r="D285" i="3"/>
  <c r="C285"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E224" i="3"/>
  <c r="F224" i="3" s="1"/>
  <c r="D224" i="3"/>
  <c r="C224" i="3"/>
  <c r="F222" i="3"/>
  <c r="F221" i="3"/>
  <c r="F220" i="3"/>
  <c r="F219" i="3"/>
  <c r="F218" i="3"/>
  <c r="F217" i="3"/>
  <c r="F216" i="3"/>
  <c r="F215" i="3"/>
  <c r="F214" i="3"/>
  <c r="F213" i="3"/>
  <c r="E212" i="3"/>
  <c r="F212" i="3" s="1"/>
  <c r="D212" i="3"/>
  <c r="C212" i="3"/>
  <c r="F210" i="3"/>
  <c r="F209" i="3"/>
  <c r="F208" i="3"/>
  <c r="F207" i="3"/>
  <c r="F206" i="3"/>
  <c r="F205" i="3"/>
  <c r="F204" i="3"/>
  <c r="F203" i="3"/>
  <c r="F202" i="3"/>
  <c r="F201" i="3"/>
  <c r="F200" i="3"/>
  <c r="F199" i="3"/>
  <c r="F198" i="3"/>
  <c r="F197" i="3"/>
  <c r="E197" i="3"/>
  <c r="D197" i="3"/>
  <c r="C197"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E149" i="3"/>
  <c r="F149" i="3" s="1"/>
  <c r="D149" i="3"/>
  <c r="C149" i="3"/>
  <c r="F147" i="3"/>
  <c r="E146" i="3"/>
  <c r="F146" i="3" s="1"/>
  <c r="D146" i="3"/>
  <c r="C146" i="3"/>
  <c r="F144" i="3"/>
  <c r="F143" i="3"/>
  <c r="F142" i="3"/>
  <c r="F141" i="3"/>
  <c r="F140" i="3"/>
  <c r="F139" i="3"/>
  <c r="E138" i="3"/>
  <c r="D138" i="3"/>
  <c r="F138" i="3" s="1"/>
  <c r="C138" i="3"/>
  <c r="F136" i="3"/>
  <c r="F135" i="3"/>
  <c r="F134" i="3"/>
  <c r="F133" i="3"/>
  <c r="F132" i="3"/>
  <c r="F131" i="3"/>
  <c r="F130" i="3"/>
  <c r="F129" i="3"/>
  <c r="F128" i="3"/>
  <c r="F127" i="3"/>
  <c r="F126" i="3"/>
  <c r="F125" i="3"/>
  <c r="F124" i="3"/>
  <c r="E123" i="3"/>
  <c r="F123" i="3" s="1"/>
  <c r="D123" i="3"/>
  <c r="C123" i="3"/>
  <c r="F121" i="3"/>
  <c r="F120" i="3"/>
  <c r="F119" i="3"/>
  <c r="F118" i="3"/>
  <c r="F117" i="3"/>
  <c r="F116" i="3"/>
  <c r="F114" i="3"/>
  <c r="F113" i="3"/>
  <c r="F112" i="3"/>
  <c r="F111" i="3"/>
  <c r="F110" i="3"/>
  <c r="F109" i="3"/>
  <c r="F108" i="3"/>
  <c r="F107" i="3"/>
  <c r="F106" i="3"/>
  <c r="E105" i="3"/>
  <c r="F105" i="3" s="1"/>
  <c r="D105" i="3"/>
  <c r="C105" i="3"/>
  <c r="F103" i="3"/>
  <c r="F102" i="3"/>
  <c r="F101" i="3"/>
  <c r="F100" i="3"/>
  <c r="E100" i="3"/>
  <c r="D100" i="3"/>
  <c r="C100" i="3"/>
  <c r="F98" i="3"/>
  <c r="F97" i="3"/>
  <c r="E96" i="3"/>
  <c r="F96" i="3" s="1"/>
  <c r="D96" i="3"/>
  <c r="C96"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E43" i="3"/>
  <c r="F43" i="3" s="1"/>
  <c r="D43" i="3"/>
  <c r="C43" i="3"/>
  <c r="F41" i="3"/>
  <c r="F40" i="3"/>
  <c r="E39" i="3"/>
  <c r="F39" i="3" s="1"/>
  <c r="D39" i="3"/>
  <c r="C39" i="3"/>
  <c r="F37" i="3"/>
  <c r="F36" i="3"/>
  <c r="F35" i="3"/>
  <c r="F34" i="3"/>
  <c r="F33" i="3"/>
  <c r="F32" i="3"/>
  <c r="F31" i="3"/>
  <c r="F30" i="3"/>
  <c r="F29" i="3"/>
  <c r="F28" i="3"/>
  <c r="F27" i="3"/>
  <c r="F26" i="3"/>
  <c r="F25" i="3"/>
  <c r="F24" i="3"/>
  <c r="F23" i="3"/>
  <c r="F22" i="3"/>
  <c r="F21" i="3"/>
  <c r="F20" i="3"/>
  <c r="F19" i="3"/>
  <c r="F18" i="3"/>
  <c r="F17" i="3"/>
  <c r="F16" i="3"/>
  <c r="F15" i="3"/>
  <c r="E14" i="3"/>
  <c r="F14" i="3" s="1"/>
  <c r="D14" i="3"/>
  <c r="C14" i="3"/>
  <c r="F12" i="3"/>
  <c r="F11" i="3"/>
  <c r="F10" i="3"/>
  <c r="F9" i="3"/>
  <c r="E8" i="3"/>
  <c r="F8" i="3" s="1"/>
  <c r="D8" i="3"/>
  <c r="C8" i="3"/>
  <c r="F6" i="3"/>
  <c r="E5" i="3"/>
  <c r="F5" i="3" s="1"/>
  <c r="D5" i="3"/>
  <c r="C5" i="3"/>
  <c r="D29" i="2"/>
  <c r="E29" i="2" s="1"/>
  <c r="C29" i="2"/>
  <c r="B29" i="2"/>
  <c r="E28" i="2"/>
  <c r="E27" i="2"/>
  <c r="E26" i="2"/>
  <c r="E25" i="2"/>
  <c r="E24" i="2"/>
  <c r="E23" i="2"/>
  <c r="E22" i="2"/>
  <c r="E21" i="2"/>
  <c r="E20" i="2"/>
  <c r="E19" i="2"/>
  <c r="E18" i="2"/>
  <c r="E17" i="2"/>
  <c r="E16" i="2"/>
  <c r="E15" i="2"/>
  <c r="E14" i="2"/>
  <c r="E13" i="2"/>
  <c r="E12" i="2"/>
  <c r="E11" i="2"/>
  <c r="E10" i="2"/>
  <c r="E9" i="2"/>
  <c r="E8" i="2"/>
  <c r="E7" i="2"/>
  <c r="E6" i="2"/>
  <c r="E5" i="2"/>
  <c r="E4" i="2"/>
  <c r="D52" i="1"/>
  <c r="E52" i="1" s="1"/>
  <c r="C52" i="1"/>
  <c r="B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<sst xmlns="http://schemas.openxmlformats.org/spreadsheetml/2006/main" count="549" uniqueCount="518">
  <si>
    <t>2014 Gender Stocktake of State Sector Boards and Committees</t>
  </si>
  <si>
    <t>Summary Table by Ministerial Portfolio</t>
  </si>
  <si>
    <t>Ministerial Portfolio</t>
  </si>
  <si>
    <t>Boards</t>
  </si>
  <si>
    <t>Ministerial Appointees</t>
  </si>
  <si>
    <t>Women Ministerial Appointees</t>
  </si>
  <si>
    <t>Percentage of Women</t>
  </si>
  <si>
    <t>Prime Minister</t>
  </si>
  <si>
    <t>Minister for ACC</t>
  </si>
  <si>
    <t>Minister for Arts, Culture and Heritage</t>
  </si>
  <si>
    <t>Attorney-General</t>
  </si>
  <si>
    <t>Minister of Broadcasting</t>
  </si>
  <si>
    <t>Minister for Building and Housing</t>
  </si>
  <si>
    <t>Minister for Canterbury Earthquake Recovery</t>
  </si>
  <si>
    <t>Minister of Commerce and Consumer Affairs</t>
  </si>
  <si>
    <t>Minister for Communications</t>
  </si>
  <si>
    <t>Minister for the Community and Voluntary Sector</t>
  </si>
  <si>
    <t>Minister of Conservation</t>
  </si>
  <si>
    <t>Minister of Corrections</t>
  </si>
  <si>
    <t>Minister of Defence</t>
  </si>
  <si>
    <t>Minister Responsible for the Earthquake Commission</t>
  </si>
  <si>
    <t>Minister for Economic Development</t>
  </si>
  <si>
    <t>Minister of Education</t>
  </si>
  <si>
    <t>Minister of Energy and Resources</t>
  </si>
  <si>
    <t>Minister for the Environment</t>
  </si>
  <si>
    <t>Minister for Ethnic Communities</t>
  </si>
  <si>
    <t>Minister of Finance</t>
  </si>
  <si>
    <t>Minister of Foreign Affairs</t>
  </si>
  <si>
    <t>Minister of Health</t>
  </si>
  <si>
    <t>Minister Responsible for HNZC</t>
  </si>
  <si>
    <t>Minister of Internal Affairs</t>
  </si>
  <si>
    <t>Minister of Justice</t>
  </si>
  <si>
    <t>Minister for Land Information</t>
  </si>
  <si>
    <t>Minister of Local Government</t>
  </si>
  <si>
    <t>Minister for Māori Development</t>
  </si>
  <si>
    <t>Minister Responsible for Novopay</t>
  </si>
  <si>
    <t>Minister of Pacific Peoples</t>
  </si>
  <si>
    <t>Minister for Primary Industries</t>
  </si>
  <si>
    <t>Minister for Racing</t>
  </si>
  <si>
    <t>Minister of Science and Innovation</t>
  </si>
  <si>
    <t>Minister for Small Business</t>
  </si>
  <si>
    <t>Minister for Social Development</t>
  </si>
  <si>
    <t>Minister for Social Housing</t>
  </si>
  <si>
    <t>Minister for Sport and Recreation</t>
  </si>
  <si>
    <t>Minister for State Owned Enterprises</t>
  </si>
  <si>
    <t>Minister for Tertiary Education, Skills and Employment</t>
  </si>
  <si>
    <t>Minister of Tourism</t>
  </si>
  <si>
    <t>Minister of Trade</t>
  </si>
  <si>
    <t>Minister of Transport</t>
  </si>
  <si>
    <t>Minister for Treaty of Waitangi Negotiations</t>
  </si>
  <si>
    <t>Minister of Veterans' Affairs</t>
  </si>
  <si>
    <t>Minister for Whānau Ora</t>
  </si>
  <si>
    <t>Minister for Women</t>
  </si>
  <si>
    <t>Minister of Workplace Relations and Safety</t>
  </si>
  <si>
    <t>The stocktake is dated 31 December 2014. It includes only New Zealand Ministerial appointments that are required to be considered through the Cabinet Appointments and Honours Committee (APH) or other Cabinet committees. The stocktake does include appointments made by the Governor-General on the recommendation of a Minister. It does not include members who have been elected, appointed as members of professional groups without Ministerial right of approval, ex-officio members, or current Members of Parliament. The stocktake does not include temporary boards or committees i.e. bodies set up for a particular project that is expected to take no more than approximately 18 months and are intended to disband as soon as that project is completed.</t>
  </si>
  <si>
    <t>2014 Gender Stocktake Results Listed by Agency</t>
  </si>
  <si>
    <t>Administering Agency</t>
  </si>
  <si>
    <t># Boards</t>
  </si>
  <si>
    <t># Ministerial Appointees</t>
  </si>
  <si>
    <t># Women Ministerial Appointees</t>
  </si>
  <si>
    <t>Accident Compensation Corporation</t>
  </si>
  <si>
    <t xml:space="preserve">Canterbury Earthquake Recovery Authority </t>
  </si>
  <si>
    <t>Department of Conservation</t>
  </si>
  <si>
    <t>Department of Corrections</t>
  </si>
  <si>
    <t>Department of Internal Affairs</t>
  </si>
  <si>
    <t>Department of Prime Minister and Cabinet</t>
  </si>
  <si>
    <t>Land Information New Zealand</t>
  </si>
  <si>
    <t>Ministry for Culture and Heritage</t>
  </si>
  <si>
    <t>Ministry for Primary Industries</t>
  </si>
  <si>
    <t>Ministry for the Environment</t>
  </si>
  <si>
    <t>Ministry for Women</t>
  </si>
  <si>
    <t>Ministry of Business, Innovation and Employment</t>
  </si>
  <si>
    <t>Ministry of Education</t>
  </si>
  <si>
    <t>Ministry of Foreign Affairs and Trade</t>
  </si>
  <si>
    <t>Ministry of Health</t>
  </si>
  <si>
    <t>Ministry of Justice</t>
  </si>
  <si>
    <t>Ministry of Pacific Island Affairs</t>
  </si>
  <si>
    <t>Ministry of Social Development</t>
  </si>
  <si>
    <t>Ministry of Transport</t>
  </si>
  <si>
    <t>New Zealand Defence Force</t>
  </si>
  <si>
    <t>Office of the Prime Minister's Science Advisory Committee</t>
  </si>
  <si>
    <t>Parliamentary Counsel Office</t>
  </si>
  <si>
    <t>Te Puni Kōkiri</t>
  </si>
  <si>
    <t>Tertiary Education Commission</t>
  </si>
  <si>
    <t>Treasury</t>
  </si>
  <si>
    <t>Agency Summary by Board</t>
  </si>
  <si>
    <t>Board or Committee (by Agency)</t>
  </si>
  <si>
    <t>Women Ministerial  Appointees</t>
  </si>
  <si>
    <t>Motorcycle Safety Advisory Council</t>
  </si>
  <si>
    <t>Canterbury Earthquake Recovery Compensation Panel</t>
  </si>
  <si>
    <t>Canterbury Earthquake Recovery Review Panel</t>
  </si>
  <si>
    <t>Hearings Panel for Christchurch Replacement District Plan</t>
  </si>
  <si>
    <t>Horizontal Infrastructure Governance Group</t>
  </si>
  <si>
    <t>Auckland Conservation Board</t>
  </si>
  <si>
    <t>Bay of Plenty Conservation Board</t>
  </si>
  <si>
    <t>Canterbury Aoraki Conservation Board</t>
  </si>
  <si>
    <t>Chatham Islands Conservation Board</t>
  </si>
  <si>
    <t>East Coast/Hawke's Bay Conservation Board</t>
  </si>
  <si>
    <t>Game Animal Council</t>
  </si>
  <si>
    <t>Hauraki Gulf Forum</t>
  </si>
  <si>
    <t>Nature Heritage Fund Committee</t>
  </si>
  <si>
    <t>Nelson/Marlborough Conservation Board</t>
  </si>
  <si>
    <t>New Zealand Conservation Authority</t>
  </si>
  <si>
    <t>New Zealand Game Bird Habitat Trust Board</t>
  </si>
  <si>
    <t>Nga Whenua Rahui Komiti</t>
  </si>
  <si>
    <t>Northland Conservation Board</t>
  </si>
  <si>
    <t>Otago Conservation Board</t>
  </si>
  <si>
    <t>Queen Elizabeth II National Trust Board</t>
  </si>
  <si>
    <t>Southland Conservation Board</t>
  </si>
  <si>
    <t>Taranaki/Whanganui Conservation Board</t>
  </si>
  <si>
    <t>Te Poari Whakahaere o Taupo-nui-a-Tia Taupo-nui-a-Tia Management Board</t>
  </si>
  <si>
    <t>Te Urewera Board</t>
  </si>
  <si>
    <t>Tongariro/Taupo Conservation Board</t>
  </si>
  <si>
    <t>Waikato Conservation Board</t>
  </si>
  <si>
    <t>Wellington Conservation Board</t>
  </si>
  <si>
    <t>West Coast/Tai Poutini Conservation Board</t>
  </si>
  <si>
    <t>Community Impact Forum</t>
  </si>
  <si>
    <t>Social Impact Fund Allocation Committee</t>
  </si>
  <si>
    <t>Archives Council</t>
  </si>
  <si>
    <t>ASB Community Trust</t>
  </si>
  <si>
    <t>Bay of Plenty Community Trust</t>
  </si>
  <si>
    <t xml:space="preserve">Charities Registration Board </t>
  </si>
  <si>
    <t>Chinese Poll Tax Heritage Trust</t>
  </si>
  <si>
    <t>Community Trust of Canterbury</t>
  </si>
  <si>
    <t>Community Trust of Mid and South Canterbury</t>
  </si>
  <si>
    <t>Community Trust of Southland</t>
  </si>
  <si>
    <t>Confidential Listening and Assistance Service</t>
  </si>
  <si>
    <t>Eastern and Central Community Trust</t>
  </si>
  <si>
    <t>Film and Literature Board of Review</t>
  </si>
  <si>
    <t>Film and Video Labelling Body</t>
  </si>
  <si>
    <t>Gambling Commission</t>
  </si>
  <si>
    <t>Guardians Kaitiaki of the Alexander Turnbull Library</t>
  </si>
  <si>
    <t>Kaipara District Council Commission</t>
  </si>
  <si>
    <t>Library and Information Advisory Commission</t>
  </si>
  <si>
    <t>Local Government Commission</t>
  </si>
  <si>
    <t>Lottery Auckland Community Committee</t>
  </si>
  <si>
    <t>Lottery Bay of Plenty/Gisborne Community Committee</t>
  </si>
  <si>
    <t>Lottery Canterbury/Kaikoura Community Committee</t>
  </si>
  <si>
    <t>Lottery Community Facilities Committee</t>
  </si>
  <si>
    <t>Lottery Community Sector Research Committee</t>
  </si>
  <si>
    <t>Lottery Hawke's Bay Community Committee</t>
  </si>
  <si>
    <t>Lottery Health Research Committee</t>
  </si>
  <si>
    <t>Lottery Individuals with Disabilities Committee</t>
  </si>
  <si>
    <t>Lottery Manawatu / Whanganui Community Committee</t>
  </si>
  <si>
    <t>Lottery Marae Heritage and Facilities Committee</t>
  </si>
  <si>
    <t>Lottery National Community Committee</t>
  </si>
  <si>
    <t>Lottery Northland Community Committee</t>
  </si>
  <si>
    <t>Lottery Otago / Southland Community Committee</t>
  </si>
  <si>
    <t>Lottery Outdoor Safety Committee</t>
  </si>
  <si>
    <t>Lottery Significant Projects Fund</t>
  </si>
  <si>
    <t>Lottery Taranaki Community Committee</t>
  </si>
  <si>
    <t>Lottery Waikato Community Committee</t>
  </si>
  <si>
    <t>Lottery Wellington / Wairarapa Community Committee</t>
  </si>
  <si>
    <t>Lottery West Coast / Nelson-Marlborough Community Committee</t>
  </si>
  <si>
    <t>Lottery World War One Commemorations, Environment and Heritage Committee</t>
  </si>
  <si>
    <t>New Zealand Fire Service Commission</t>
  </si>
  <si>
    <t>New Zealand Lottery Grants Board</t>
  </si>
  <si>
    <t>New Zealand Racing Board</t>
  </si>
  <si>
    <t>Office of Film and Literature Classification</t>
  </si>
  <si>
    <t>Otago Community Trust</t>
  </si>
  <si>
    <t>Pacific Development and Conservation Trust</t>
  </si>
  <si>
    <t>Racing Safety Development Fund Industry Working Group</t>
  </si>
  <si>
    <t>Rural Fire Mediators Panel</t>
  </si>
  <si>
    <t>Trust Waikato</t>
  </si>
  <si>
    <t>TSB Community Trust</t>
  </si>
  <si>
    <t>Wellington Community Trust</t>
  </si>
  <si>
    <t>The West Coast Community Trust</t>
  </si>
  <si>
    <t>Whanganui Community Foundation</t>
  </si>
  <si>
    <t>Winston Churchill Memorial Trust</t>
  </si>
  <si>
    <t>Commissioner of Security Warrants</t>
  </si>
  <si>
    <t>Inspector General of Intelligence and Security</t>
  </si>
  <si>
    <t>Cadastral Surveyors Licensing Board of New Zealand</t>
  </si>
  <si>
    <t>New Zealand Geographic Board</t>
  </si>
  <si>
    <t>Valuers Registration Board</t>
  </si>
  <si>
    <t>Arts Council of New Zealand Toi Aotearoa</t>
  </si>
  <si>
    <t>Broadcasting Commission (NZ on Air)</t>
  </si>
  <si>
    <t>Broadcasting Standards Authority</t>
  </si>
  <si>
    <t>Drug Free Sport New Zealand</t>
  </si>
  <si>
    <t>First World War Centenary Panel</t>
  </si>
  <si>
    <t>Heritage New Zealand Pouhere Taonga</t>
  </si>
  <si>
    <t>Māori Heritage Council (of Heritage New Zealand Pouhere Taonga)</t>
  </si>
  <si>
    <t>Museum of New Zealand Te Papa Tongarewa</t>
  </si>
  <si>
    <t>National Pacific Radio Trust (NPRT)</t>
  </si>
  <si>
    <t>National War Memorial Advisory Council</t>
  </si>
  <si>
    <t>National War Memorial Park Review Panel</t>
  </si>
  <si>
    <t>New Zealand Film Commission</t>
  </si>
  <si>
    <t>New Zealand Symphony Orchestra (NZSO)</t>
  </si>
  <si>
    <t>Screen Advisory Board</t>
  </si>
  <si>
    <t>Sport and Recreation New Zealand (Sport NZ)</t>
  </si>
  <si>
    <t>Sports Tribunal of New Zealand</t>
  </si>
  <si>
    <t>Agricultural and Marketing Research and Development Trust (AGMARDT)</t>
  </si>
  <si>
    <t>Biosecurity Ministerial Advisory Committee</t>
  </si>
  <si>
    <t>National Animal Ethics Advisory Committee (NAEAC)</t>
  </si>
  <si>
    <t>National Animal Welfare Advisory Committee (NAWAC)</t>
  </si>
  <si>
    <t>New Zealand Dairy Core Database Access Panel</t>
  </si>
  <si>
    <t>New Zealand Horticulture Export Authority (NZHEA)</t>
  </si>
  <si>
    <t>New Zealand Meat Board</t>
  </si>
  <si>
    <t>New Zealand Pork Industry Board</t>
  </si>
  <si>
    <t>New Zealand Walking Access Commission</t>
  </si>
  <si>
    <t>Primary Growth Partnership Investment Advisory Panel</t>
  </si>
  <si>
    <t>Taratahi Agricultural Training Centre (Wairarapa) Trust Board</t>
  </si>
  <si>
    <t>Telford Farm Training Institute</t>
  </si>
  <si>
    <t>Veterinary Council of New Zealand</t>
  </si>
  <si>
    <t>Auckland Unitary Plan Hearings Panel</t>
  </si>
  <si>
    <t>Environment Canterbury (ECan)</t>
  </si>
  <si>
    <t>Environmental Protection Authority (EPA)</t>
  </si>
  <si>
    <t>Fiordland Marine Guardians</t>
  </si>
  <si>
    <t>Waikato River Authority</t>
  </si>
  <si>
    <t>Waste Advisory Board</t>
  </si>
  <si>
    <t>National Advisory Council on the Employment of Women (NACEW)</t>
  </si>
  <si>
    <t>Banking Ombudsman Scheme Limited</t>
  </si>
  <si>
    <t>Building Practitioners Board</t>
  </si>
  <si>
    <t>Callaghan Innovation Board</t>
  </si>
  <si>
    <t>Callaghan Innovation Stakeholder Advisory Group</t>
  </si>
  <si>
    <t>Chartered Professional Engineers Council</t>
  </si>
  <si>
    <t>Christchurch Stadium Trust Board</t>
  </si>
  <si>
    <t>Commerce Commission</t>
  </si>
  <si>
    <t>Commerce Commission - Cease and Desist Commissioners</t>
  </si>
  <si>
    <t>Commerce Commission - Telecommunications Commissioner</t>
  </si>
  <si>
    <t>Copyright Tribunal</t>
  </si>
  <si>
    <t>Disciplinary Committee under the Financial Advisers Act</t>
  </si>
  <si>
    <t>Eden Park Trust Board</t>
  </si>
  <si>
    <t>Electrical Workers Registration Board</t>
  </si>
  <si>
    <t>Electricity and Gas Complaints Commission Scheme Ltd</t>
  </si>
  <si>
    <t>The Electricity Authority</t>
  </si>
  <si>
    <t>Electricity Rulings Panel</t>
  </si>
  <si>
    <t>Employment Relations Authority</t>
  </si>
  <si>
    <t>The Energy Efficiency and Conservation Authority (EECA)</t>
  </si>
  <si>
    <t>Engineering Associates Registration Board</t>
  </si>
  <si>
    <t>Equal Employment Opportunities Trust</t>
  </si>
  <si>
    <t>External Reporting Board</t>
  </si>
  <si>
    <t>Fairway Resolution Limited</t>
  </si>
  <si>
    <t>Financial Markets Authority</t>
  </si>
  <si>
    <t>Gas Rulings Panel</t>
  </si>
  <si>
    <t>Governing Board of the Joint Accreditation System of Australia and New Zealand (JAS-ANZ)</t>
  </si>
  <si>
    <t>Major Events Investment Panel</t>
  </si>
  <si>
    <t>Maori Economic Development Advisory Board</t>
  </si>
  <si>
    <t>Marsden Fund Council</t>
  </si>
  <si>
    <t xml:space="preserve">Ministry of Business, Innovation and Employment's Science Board </t>
  </si>
  <si>
    <t>Motor Vehicle Disputes Tribunal</t>
  </si>
  <si>
    <t>New Zealand Māori Arts and Crafts Institute</t>
  </si>
  <si>
    <t>New Zealand Registered Architects Board</t>
  </si>
  <si>
    <t>New Zealand Story Advisory Board</t>
  </si>
  <si>
    <t>New Zealand Tourism Board</t>
  </si>
  <si>
    <t xml:space="preserve">New Zealand Trade and Enterprise </t>
  </si>
  <si>
    <t>Nga Haeranga - the New Zealand Cycle Trail Incorporated</t>
  </si>
  <si>
    <t>Plumbers, Gasfitters and Drainlayers Board</t>
  </si>
  <si>
    <t>Remuneration Authority</t>
  </si>
  <si>
    <t xml:space="preserve">Retirement Commissioner </t>
  </si>
  <si>
    <t>Small Business Development Group</t>
  </si>
  <si>
    <t>Standards Council</t>
  </si>
  <si>
    <t>State Housing Appeals Authority</t>
  </si>
  <si>
    <t>Takeovers Panel</t>
  </si>
  <si>
    <t>Telecommunications Dispute Resolution Service Council</t>
  </si>
  <si>
    <t>Testing Laboratory Registration Council</t>
  </si>
  <si>
    <t>WorkSafe New Zealand</t>
  </si>
  <si>
    <t>Careers New Zealand</t>
  </si>
  <si>
    <t>Education New Zealand (ENZ)</t>
  </si>
  <si>
    <t>New Zealand Council for Educational Research</t>
  </si>
  <si>
    <t>New Zealand National Commission for UNESCO</t>
  </si>
  <si>
    <t>New Zealand Qualifications Authority (NZQA)</t>
  </si>
  <si>
    <t>New Zealand Teachers Council</t>
  </si>
  <si>
    <t>Ngarimu VC and 28th (Māori) Battalion Memorial Scholarship Fund Board</t>
  </si>
  <si>
    <t>Otaki and Porirua Trusts Board</t>
  </si>
  <si>
    <t>Pacific Islands Polynesian Education Foundation</t>
  </si>
  <si>
    <t>Papawai and Kaikokirikiri Trusts Board</t>
  </si>
  <si>
    <t>Partnerships Schools │Kura Hourua Authorisation Board</t>
  </si>
  <si>
    <t>Te Aho o Te Kura Pounamu (Correspondence School) Board of Trustees</t>
  </si>
  <si>
    <t>Tertiary Education Commission (TEC)</t>
  </si>
  <si>
    <t>APEC Business Advisory Council (ABAC)</t>
  </si>
  <si>
    <t>Asia New Zealand Foundation</t>
  </si>
  <si>
    <t>Board of Management of New Zealand Antarctic Institute  (Antarctica New Zealand)</t>
  </si>
  <si>
    <t>Fulbright New Zealand Board</t>
  </si>
  <si>
    <t>New Zealand Commissioner to the International Whaling Commission</t>
  </si>
  <si>
    <t>New Zealand/France Friendship Fund (New Zealand Board)</t>
  </si>
  <si>
    <t>New Zealand National Group in the Permanent Court of Arbitration</t>
  </si>
  <si>
    <t>Pacific Cooperation Foundation</t>
  </si>
  <si>
    <t>Public Advisory Committee on Disarmament and Arms Control (PACDAC)</t>
  </si>
  <si>
    <t>Tokelau International Trust Fund Board of Trustees</t>
  </si>
  <si>
    <t>Advisory Committee on Assisted Reproductive Technologies (ACART)</t>
  </si>
  <si>
    <t>Auckland District Health Board</t>
  </si>
  <si>
    <t>Bay of Plenty District Health Board</t>
  </si>
  <si>
    <t>Cancer Control Council (CCNZ)</t>
  </si>
  <si>
    <t>Canterbury District Health Board</t>
  </si>
  <si>
    <t>Capital and Coast District Health Board</t>
  </si>
  <si>
    <t>Central Health and Disability Ethics Committee</t>
  </si>
  <si>
    <t>Chiropractic Board</t>
  </si>
  <si>
    <t>Counties Manukau District Health Board</t>
  </si>
  <si>
    <t>Dental Council</t>
  </si>
  <si>
    <t>Dietitians Board</t>
  </si>
  <si>
    <t>Ethics Committee on Assisted Reproductive Technologies (ECART)</t>
  </si>
  <si>
    <t>Expert Advisory Committee on Drugs</t>
  </si>
  <si>
    <t>Hawke's Bay District Health Board</t>
  </si>
  <si>
    <t>Health and Disability Commissioner</t>
  </si>
  <si>
    <t>Health Practitioners’ Disciplinary Tribunal</t>
  </si>
  <si>
    <t>Health Promotion Agency</t>
  </si>
  <si>
    <t>Health Quality and Safety Commission</t>
  </si>
  <si>
    <t>Health Research Council</t>
  </si>
  <si>
    <t>Health Workforce New Zealand Board</t>
  </si>
  <si>
    <t>Hutt Valley District Health Board</t>
  </si>
  <si>
    <t>Lakes District Health Board</t>
  </si>
  <si>
    <t>Medical Council of New Zealand</t>
  </si>
  <si>
    <t>Medical Sciences Council of New Zealand</t>
  </si>
  <si>
    <t>Medical Radiation Technologists Board</t>
  </si>
  <si>
    <t>Mental Health Review Tribunal</t>
  </si>
  <si>
    <t>MidCentral District Health Board</t>
  </si>
  <si>
    <t>Midwifery Council</t>
  </si>
  <si>
    <t>National Advisory Committee on Health and Disability (National Health Committee)</t>
  </si>
  <si>
    <t>National Ethics Advisory Committee (NEAC)</t>
  </si>
  <si>
    <t>National Health Board</t>
  </si>
  <si>
    <t>National Kaitiaki Group</t>
  </si>
  <si>
    <t>Nelson Marlborough District Health Board</t>
  </si>
  <si>
    <t>New Zealand Blood Service</t>
  </si>
  <si>
    <t>Northern A Health and Disability Ethics Committee</t>
  </si>
  <si>
    <t>Northern B Health and Disability Ethics Committee</t>
  </si>
  <si>
    <t>Northland District Health Board</t>
  </si>
  <si>
    <t>Nursing Council of New Zealand</t>
  </si>
  <si>
    <t>Occupational Therapy Board</t>
  </si>
  <si>
    <t>Optometrists and Dispensing Opticians Board</t>
  </si>
  <si>
    <t>Osteopathic Council</t>
  </si>
  <si>
    <t>Pharmaceutical Management Agency (PHARMAC)</t>
  </si>
  <si>
    <t>Pharmacy Council</t>
  </si>
  <si>
    <t>Physiotherapy Board</t>
  </si>
  <si>
    <t>Podiatrists Board</t>
  </si>
  <si>
    <t>Psychoactive Substances Appeals Committee</t>
  </si>
  <si>
    <t>Psychologists Board</t>
  </si>
  <si>
    <t>Psychotherapists Board</t>
  </si>
  <si>
    <t>Radiation Protection Advisory Council</t>
  </si>
  <si>
    <t>South Canterbury District Health Board</t>
  </si>
  <si>
    <t>Southern District Health Board</t>
  </si>
  <si>
    <t>Southern Health and Disability Ethics Committee</t>
  </si>
  <si>
    <t>Tairawhiti District Health Board</t>
  </si>
  <si>
    <t>Taranaki District Health Board</t>
  </si>
  <si>
    <t>Waikato District Health Board</t>
  </si>
  <si>
    <t>Wairarapa District Health Board</t>
  </si>
  <si>
    <t>Waitemata District Health Board</t>
  </si>
  <si>
    <t>West Coast District Health Board</t>
  </si>
  <si>
    <t>Whanganui District Health Board</t>
  </si>
  <si>
    <t>Abortion Supervisory Committee</t>
  </si>
  <si>
    <t>Accident Compensation Appeal Authority</t>
  </si>
  <si>
    <t>Additional Members of the High Court - Land Valuation</t>
  </si>
  <si>
    <t>Alcohol Regulatory and Licensing Authority</t>
  </si>
  <si>
    <t>Chief Coroner</t>
  </si>
  <si>
    <t>Coroners</t>
  </si>
  <si>
    <t>Criminal Justice Reimbursement Assessor</t>
  </si>
  <si>
    <t>Customs Appeal Authority</t>
  </si>
  <si>
    <t>Director - Human Rights Proceedings</t>
  </si>
  <si>
    <t>Electoral Commission</t>
  </si>
  <si>
    <t>Environment Court</t>
  </si>
  <si>
    <t>Human Rights Commission</t>
  </si>
  <si>
    <t>Human Rights Review Tribunal</t>
  </si>
  <si>
    <t>Immigration Advisers Complaints and Disciplinary Tribunal</t>
  </si>
  <si>
    <t>Immigration and Protection Tribunal (Chair)</t>
  </si>
  <si>
    <t>Immigration and Protection Tribunal</t>
  </si>
  <si>
    <t>Independent Police Conduct Authority</t>
  </si>
  <si>
    <t>International Centre for Settlement of Investment Disputes</t>
  </si>
  <si>
    <t>Judicial Complaints Lay Observer</t>
  </si>
  <si>
    <t>Judicial Conduct Commissioner</t>
  </si>
  <si>
    <t xml:space="preserve">Land Valuation Tribunal - Auckland </t>
  </si>
  <si>
    <t>Land Valuation Tribunal - Gisborne</t>
  </si>
  <si>
    <t>Land Valuation Tribunal - Hawke's Bay</t>
  </si>
  <si>
    <t>Land Valuation Tribunal - Marlborough</t>
  </si>
  <si>
    <t>Land Valuation Tribunal - Nelson</t>
  </si>
  <si>
    <t>Land Valuation Tribunal - North Auckland</t>
  </si>
  <si>
    <t>Land Valuation Tribunal - North Canterbury</t>
  </si>
  <si>
    <t>Land Valuation Tribunal - Otago</t>
  </si>
  <si>
    <t>Land Valuation Tribunal - Palmerston North</t>
  </si>
  <si>
    <t>Land Valuation Tribunal - South Canterbury</t>
  </si>
  <si>
    <t>Land Valuation Tribunal - Southland</t>
  </si>
  <si>
    <t>Land Valuation Tribunal - Taranaki</t>
  </si>
  <si>
    <t>Land Valuation Tribunal - Waikato No 1</t>
  </si>
  <si>
    <t>Land Valuation Tribunal - Waikato No 2</t>
  </si>
  <si>
    <t>Land Valuation Tribunal - Waikato No 4</t>
  </si>
  <si>
    <t>Land Valuation Tribunal - Wanganui</t>
  </si>
  <si>
    <t>Land Valuation Tribunal - Wellington No 1</t>
  </si>
  <si>
    <t xml:space="preserve">Land Valuation Tribunal - Wellington No 2 </t>
  </si>
  <si>
    <t>Land Valuation Tribunal - Westland</t>
  </si>
  <si>
    <t>Law Commission</t>
  </si>
  <si>
    <t>Legal Aid Tribunal</t>
  </si>
  <si>
    <t>(Legal Aid) Review Authority</t>
  </si>
  <si>
    <t>Legal Complaints Review Officer</t>
  </si>
  <si>
    <t>Legislation Advisory Committee</t>
  </si>
  <si>
    <t>New Zealand Lawyers and Conveyancers Disciplinary Tribunal</t>
  </si>
  <si>
    <t>New Zealand Parole Board</t>
  </si>
  <si>
    <t>Principal Disputes Referee</t>
  </si>
  <si>
    <t>Principal Tenancy Adjudicator</t>
  </si>
  <si>
    <t>Privacy Commissioner</t>
  </si>
  <si>
    <t>Private Security Personnel Licensing Authority</t>
  </si>
  <si>
    <t>Real Estate Agents Authority</t>
  </si>
  <si>
    <t>Real Estate Agents Disciplinary Tribunal</t>
  </si>
  <si>
    <t>Representation Commission</t>
  </si>
  <si>
    <t>Secondhand Dealers and Pawnbrokers' Licensing Authority</t>
  </si>
  <si>
    <t>Taxation Review Authorities</t>
  </si>
  <si>
    <t>Trans-Tasman Occupations Authority</t>
  </si>
  <si>
    <t>Visiting Justices</t>
  </si>
  <si>
    <t>Weathertight Homes Tribunal</t>
  </si>
  <si>
    <t>Wharerata Forest Ltd</t>
  </si>
  <si>
    <t>Minister of Pacific Island Affairs' Advisory Council</t>
  </si>
  <si>
    <t>Pacific Business Trust</t>
  </si>
  <si>
    <t>Pasifika Education Centre</t>
  </si>
  <si>
    <t>Advisory Expert Group on Information Security</t>
  </si>
  <si>
    <t>Children's Commissioner</t>
  </si>
  <si>
    <t>Epuni Care and Protection Grievance Panel</t>
  </si>
  <si>
    <t>Korowai Manaaki Youth Justice Grievance Panel</t>
  </si>
  <si>
    <t>New Zealand Artificial Limb Board</t>
  </si>
  <si>
    <t>Puketai Grievance Panel</t>
  </si>
  <si>
    <t>Social Policy and Evaluation Research Unit (Superu)</t>
  </si>
  <si>
    <t>Social Security Appeal Authority</t>
  </si>
  <si>
    <t>Social Workers Complaints and Disciplinary Tribunal</t>
  </si>
  <si>
    <t>Social Workers Registration Board</t>
  </si>
  <si>
    <t>Student Allowance Appeal Authority</t>
  </si>
  <si>
    <t>Taskforce for Action on Violence within Families</t>
  </si>
  <si>
    <t>Te Au rere a Te Tonga Youth Justice Grievance Panel</t>
  </si>
  <si>
    <t>Te Maioha o Parekarangi Youth Justice Residence Grievance Panel</t>
  </si>
  <si>
    <t>Te Oranga Care and Protection Grievance Panel</t>
  </si>
  <si>
    <t>Te Poutama Arahi Rangatahi Grievance Panel</t>
  </si>
  <si>
    <t>Te Puna Wai o Tuhinapo Youth Justice Grievance Panel</t>
  </si>
  <si>
    <t>Whakatakapokai Care and Protection Grievance Panel</t>
  </si>
  <si>
    <t>Work and Income Board</t>
  </si>
  <si>
    <t xml:space="preserve">Civil Aviation Authority </t>
  </si>
  <si>
    <t>Civil Aviation Authority - Medical Convener and Deputy Convener</t>
  </si>
  <si>
    <t>Maritime Appeal Authority</t>
  </si>
  <si>
    <t>Maritime New Zealand</t>
  </si>
  <si>
    <t>New Zealand Transport Agency</t>
  </si>
  <si>
    <t>Oil Pollution Advisory Committee</t>
  </si>
  <si>
    <t>Transport Accident Investigation Commission</t>
  </si>
  <si>
    <t>Territorial Forces Employer Support Council</t>
  </si>
  <si>
    <t>Veteran's Health Advisory Panel</t>
  </si>
  <si>
    <t>Vietnam Veterans and Their Families Trust</t>
  </si>
  <si>
    <t>War Pensions Appeal Board</t>
  </si>
  <si>
    <t>Prime Minister's Science Advisory Committee</t>
  </si>
  <si>
    <t>Committee of Revision Bill Certifiers</t>
  </si>
  <si>
    <t>Māori Television Service</t>
  </si>
  <si>
    <t>Māori Trustee</t>
  </si>
  <si>
    <t>Te Reo Whakapuaki Irirangi (Te Māngai Pāho)</t>
  </si>
  <si>
    <t>Te Taura Whiri i Te Reo Māori (Māori Language Commission)</t>
  </si>
  <si>
    <t>Waitangi Tribunal</t>
  </si>
  <si>
    <t>Aoraki Polytechnic Council</t>
  </si>
  <si>
    <t>Auckland University of Technology Council</t>
  </si>
  <si>
    <t>Bay of Plenty Polytechnic Council</t>
  </si>
  <si>
    <t>Christchurch Polytechnic Institute of Technology (CPIT) Council</t>
  </si>
  <si>
    <t>Eastern Institute of Technology Council</t>
  </si>
  <si>
    <t>Lincoln University Council</t>
  </si>
  <si>
    <t>Manukau Institute of Technology Council</t>
  </si>
  <si>
    <t>Massey University Council</t>
  </si>
  <si>
    <t>Nelson Marlborough Institute of Technology Council</t>
  </si>
  <si>
    <t>Northland Polytechnic Council</t>
  </si>
  <si>
    <t>The Open Polytechnic of New Zealand Council</t>
  </si>
  <si>
    <t>Otago Polytechnic Council</t>
  </si>
  <si>
    <t>Southern Institute of Technology Council</t>
  </si>
  <si>
    <t>Tai Poutini Polytechnic Council</t>
  </si>
  <si>
    <t>Te Wānanga o Aotearoa Council</t>
  </si>
  <si>
    <t>Te Wānanga o Raukawa Council</t>
  </si>
  <si>
    <t>Te Whare Wānanga o Awanuiārangi Council</t>
  </si>
  <si>
    <t>UNITEC New Zealand Council</t>
  </si>
  <si>
    <t>Universal College of Learning (UCOL) Council</t>
  </si>
  <si>
    <t>University of Auckland Council</t>
  </si>
  <si>
    <t>University of Canterbury Council</t>
  </si>
  <si>
    <t>University of Otago Council</t>
  </si>
  <si>
    <t>University of Waikato Council</t>
  </si>
  <si>
    <t>Victoria University of Wellington Council</t>
  </si>
  <si>
    <t>Waiariki Institute of Technology (Rotorua)</t>
  </si>
  <si>
    <t>Waikato Institute of Technology (Wintec) Council</t>
  </si>
  <si>
    <t>Wellington Institute of Technology (WelTec) and Whitireia Community Polytechnic Combined Council</t>
  </si>
  <si>
    <t>Western Institute of Technology at Taranaki (WITT) Council</t>
  </si>
  <si>
    <t>Accident Compensation Corporation (ACC) Board</t>
  </si>
  <si>
    <t>AgResearch Ltd</t>
  </si>
  <si>
    <t>Airways Corporation of New Zealand Ltd</t>
  </si>
  <si>
    <t>Animal Control Products Ltd</t>
  </si>
  <si>
    <t>AsureQuality Ltd</t>
  </si>
  <si>
    <t>Christchurch International Airport</t>
  </si>
  <si>
    <t>Crown Asset Management Ltd</t>
  </si>
  <si>
    <t>Crown Fibre Holdings Ltd</t>
  </si>
  <si>
    <t>Crown Forestry Rental Trust</t>
  </si>
  <si>
    <t>Crown Irrigation Investments Ltd</t>
  </si>
  <si>
    <t>Dunedin International Airport Ltd</t>
  </si>
  <si>
    <t>Earthquake Commission</t>
  </si>
  <si>
    <t>Education Payroll Ltd</t>
  </si>
  <si>
    <t>Electricity Corporation of New Zealand Ltd (the Residual Company)</t>
  </si>
  <si>
    <t>Genesis Power Ltd</t>
  </si>
  <si>
    <t>Government Superannuation Appeals Board</t>
  </si>
  <si>
    <t>Government Superannuation Fund Authority</t>
  </si>
  <si>
    <t>Guardians of New Zealand Superannuation</t>
  </si>
  <si>
    <t>Hawke's Bay Airport Ltd</t>
  </si>
  <si>
    <t>Health Benefits Ltd</t>
  </si>
  <si>
    <t>Housing New Zealand Corporation</t>
  </si>
  <si>
    <t>Institute of Environmental Science and Research Ltd</t>
  </si>
  <si>
    <t>Institute of Geological and Nuclear Sciences Ltd</t>
  </si>
  <si>
    <t>KiwiRail Holdings Ltd</t>
  </si>
  <si>
    <t>Kordia Group Ltd</t>
  </si>
  <si>
    <t>Landcare Research New Zealand Ltd</t>
  </si>
  <si>
    <t>Landcorp Farming Ltd</t>
  </si>
  <si>
    <t>Meridian Energy Ltd</t>
  </si>
  <si>
    <t>Meteorological Service of New Zealand Ltd</t>
  </si>
  <si>
    <t>Mighty River Power Ltd</t>
  </si>
  <si>
    <t>National Infrastructure Advisory Board</t>
  </si>
  <si>
    <t>National Institute of Water and Atmospheric Research Ltd</t>
  </si>
  <si>
    <t>National Provident Fund</t>
  </si>
  <si>
    <t>Network for Learning Ltd</t>
  </si>
  <si>
    <t>New Zealand Forest Research Institute Ltd (trading as Scion)</t>
  </si>
  <si>
    <t>The New Zealand Institute for Plant &amp; Food Research Ltd</t>
  </si>
  <si>
    <t>New Zealand Lotteries Commission</t>
  </si>
  <si>
    <t>New Zealand Post Ltd</t>
  </si>
  <si>
    <t>New Zealand Productivity Commission</t>
  </si>
  <si>
    <t>New Zealand Railways Corporation</t>
  </si>
  <si>
    <t>New Zealand Venture Investment Fund</t>
  </si>
  <si>
    <t>Nominating Committee for the Guardians of the New Zealand Superannuation Fund</t>
  </si>
  <si>
    <t>Public Trust</t>
  </si>
  <si>
    <t>Quotable Value Ltd</t>
  </si>
  <si>
    <t>Radio New Zealand Ltd</t>
  </si>
  <si>
    <t>Research and Education Advanced Network New Zealand Ltd</t>
  </si>
  <si>
    <t>Reserve Bank of New Zealand</t>
  </si>
  <si>
    <t>Solid Energy New Zealand Ltd</t>
  </si>
  <si>
    <t>Southern Response Earthquake Services Ltd</t>
  </si>
  <si>
    <t>Tamaki Redevelopment Company Ltd</t>
  </si>
  <si>
    <t>Television New Zealand Ltd</t>
  </si>
  <si>
    <t>Transpower New Zealand Ltd</t>
  </si>
  <si>
    <r>
      <t>Wh</t>
    </r>
    <r>
      <rPr>
        <sz val="10"/>
        <rFont val="Calibri"/>
        <family val="2"/>
      </rPr>
      <t>ā</t>
    </r>
    <r>
      <rPr>
        <sz val="10"/>
        <rFont val="Arial Mäori"/>
        <family val="2"/>
      </rPr>
      <t>nau Ora Partnership Group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</si>
</sst>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font>
      <sz val="11"/>
      <color theme="1"/>
      <name val="Calibri"/>
      <family val="2"/>
      <scheme val="minor"/>
    </font>
    <font>
      <sz val="8"/>
      <color theme="1"/>
      <name val="Arial"/>
      <family val="2"/>
    </font>
    <font>
      <b/>
      <sz val="13"/>
      <name val="Arial"/>
      <family val="2"/>
    </font>
    <font>
      <b/>
      <sz val="10"/>
      <name val="Arial"/>
      <family val="2"/>
    </font>
    <font>
      <b/>
      <sz val="10"/>
      <name val="Arial Mäori"/>
      <family val="2"/>
    </font>
    <font>
      <sz val="10"/>
      <name val="Arial"/>
      <family val="2"/>
    </font>
    <font>
      <sz val="10"/>
      <name val="Arial Mäori"/>
      <family val="2"/>
    </font>
    <font>
      <sz val="10"/>
      <name val="Arial Mäori"/>
    </font>
    <font>
      <sz val="10"/>
      <name val="Calibri"/>
      <family val="2"/>
    </font>
    <font>
      <sz val="11"/>
      <name val="Calibri"/>
      <family val="2"/>
      <scheme val="minor"/>
    </font>
    <font>
      <b/>
      <sz val="12"/>
      <name val="Arial"/>
      <family val="2"/>
    </font>
    <font>
      <sz val="7"/>
      <name val="Arial"/>
      <family val="2"/>
    </font>
    <font>
      <b/>
      <sz val="14"/>
      <name val="Calibri"/>
      <family val="2"/>
      <scheme val="minor"/>
    </font>
    <font>
      <sz val="8"/>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0" fontId="1" fillId="0" borderId="0"/>
    <xf numFmtId="0" fontId="1" fillId="0" borderId="0"/>
  </cellStyleXfs>
  <cellXfs count="126">
    <xf numFmtId="0" fontId="0" fillId="0" borderId="0" xfId="0"/>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2"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NumberFormat="1" applyFont="1" applyFill="1" applyBorder="1" applyAlignment="1">
      <alignment horizontal="center" vertical="center" wrapText="1"/>
    </xf>
    <xf numFmtId="164" fontId="3" fillId="2" borderId="2" xfId="1" applyNumberFormat="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164" fontId="3" fillId="0" borderId="2" xfId="1"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wrapText="1"/>
    </xf>
    <xf numFmtId="0" fontId="3" fillId="2" borderId="2" xfId="1"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4" xfId="1" applyFont="1" applyFill="1" applyBorder="1" applyAlignment="1">
      <alignment horizontal="center"/>
    </xf>
    <xf numFmtId="164" fontId="3" fillId="0" borderId="4" xfId="1" applyNumberFormat="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0" borderId="8" xfId="0" applyFont="1" applyFill="1" applyBorder="1" applyAlignment="1">
      <alignment wrapText="1"/>
    </xf>
    <xf numFmtId="0" fontId="3" fillId="2" borderId="8" xfId="0" applyFont="1" applyFill="1" applyBorder="1" applyAlignment="1">
      <alignment wrapText="1"/>
    </xf>
    <xf numFmtId="0" fontId="3" fillId="2" borderId="4" xfId="1" applyFont="1" applyFill="1" applyBorder="1" applyAlignment="1">
      <alignment horizontal="center" vertical="center" wrapText="1"/>
    </xf>
    <xf numFmtId="0" fontId="3" fillId="2" borderId="11" xfId="1" applyFont="1" applyFill="1" applyBorder="1" applyAlignment="1">
      <alignment horizontal="center" vertical="center" wrapText="1"/>
    </xf>
    <xf numFmtId="164" fontId="3" fillId="0" borderId="9" xfId="2" applyNumberFormat="1" applyFont="1" applyFill="1" applyBorder="1" applyAlignment="1">
      <alignment horizontal="center" wrapText="1"/>
    </xf>
    <xf numFmtId="164" fontId="3" fillId="2" borderId="9" xfId="2" applyNumberFormat="1" applyFont="1" applyFill="1" applyBorder="1" applyAlignment="1">
      <alignment horizontal="center" wrapText="1"/>
    </xf>
    <xf numFmtId="0" fontId="3" fillId="0" borderId="9" xfId="1" applyFont="1" applyFill="1" applyBorder="1" applyAlignment="1">
      <alignment horizontal="center" wrapText="1"/>
    </xf>
    <xf numFmtId="0" fontId="3" fillId="2" borderId="9" xfId="1" applyFont="1" applyFill="1" applyBorder="1" applyAlignment="1">
      <alignment horizontal="center" wrapText="1"/>
    </xf>
    <xf numFmtId="0" fontId="3" fillId="2" borderId="9" xfId="0" applyNumberFormat="1" applyFont="1" applyFill="1" applyBorder="1" applyAlignment="1">
      <alignment horizontal="center" wrapText="1"/>
    </xf>
    <xf numFmtId="0" fontId="3" fillId="0" borderId="12" xfId="1" applyFont="1" applyFill="1" applyBorder="1" applyAlignment="1">
      <alignment horizontal="center" wrapText="1"/>
    </xf>
    <xf numFmtId="0" fontId="4" fillId="2" borderId="9" xfId="0" applyFont="1" applyFill="1" applyBorder="1" applyAlignment="1">
      <alignment horizontal="center" wrapText="1"/>
    </xf>
    <xf numFmtId="0" fontId="3" fillId="0" borderId="1" xfId="0" applyFont="1" applyFill="1" applyBorder="1" applyAlignment="1">
      <alignment horizontal="center" wrapText="1"/>
    </xf>
    <xf numFmtId="0" fontId="3" fillId="2" borderId="2" xfId="0" applyFont="1" applyFill="1" applyBorder="1" applyAlignment="1">
      <alignment horizontal="center" wrapText="1"/>
    </xf>
    <xf numFmtId="0" fontId="5" fillId="0" borderId="0" xfId="1" applyFont="1"/>
    <xf numFmtId="0" fontId="5" fillId="0" borderId="0" xfId="1" applyFont="1" applyAlignment="1">
      <alignment horizontal="center"/>
    </xf>
    <xf numFmtId="164" fontId="5" fillId="0" borderId="0" xfId="2" applyNumberFormat="1" applyFont="1"/>
    <xf numFmtId="0" fontId="5" fillId="0" borderId="0" xfId="1" applyFont="1" applyAlignment="1">
      <alignment horizontal="left" vertical="center"/>
    </xf>
    <xf numFmtId="0" fontId="5" fillId="0" borderId="0" xfId="1" applyFont="1" applyAlignment="1">
      <alignment horizontal="center" vertical="center"/>
    </xf>
    <xf numFmtId="164" fontId="5" fillId="0" borderId="0" xfId="2" applyNumberFormat="1" applyFont="1" applyAlignment="1">
      <alignment horizontal="center" vertical="center"/>
    </xf>
    <xf numFmtId="0" fontId="5" fillId="0" borderId="0" xfId="1" applyFont="1" applyFill="1" applyBorder="1" applyAlignment="1"/>
    <xf numFmtId="0" fontId="3" fillId="0" borderId="13" xfId="0" applyFont="1" applyFill="1" applyBorder="1" applyAlignment="1"/>
    <xf numFmtId="0" fontId="3" fillId="0" borderId="13" xfId="0" applyFont="1" applyFill="1" applyBorder="1" applyAlignment="1">
      <alignment horizontal="center"/>
    </xf>
    <xf numFmtId="0" fontId="3" fillId="0" borderId="13" xfId="1" applyFont="1" applyFill="1" applyBorder="1" applyAlignment="1">
      <alignment horizontal="center"/>
    </xf>
    <xf numFmtId="164" fontId="3" fillId="0" borderId="13" xfId="2" applyNumberFormat="1"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Alignment="1">
      <alignment horizontal="center"/>
    </xf>
    <xf numFmtId="0" fontId="3" fillId="0" borderId="14" xfId="1" applyFont="1" applyFill="1" applyBorder="1" applyAlignment="1">
      <alignment horizontal="center"/>
    </xf>
    <xf numFmtId="164" fontId="3" fillId="0" borderId="14" xfId="2" applyNumberFormat="1" applyFont="1" applyFill="1" applyBorder="1" applyAlignment="1">
      <alignment horizontal="center"/>
    </xf>
    <xf numFmtId="0" fontId="5" fillId="0" borderId="0" xfId="1" applyFont="1" applyFill="1" applyAlignment="1"/>
    <xf numFmtId="0" fontId="5" fillId="0" borderId="0" xfId="1" applyFont="1" applyFill="1" applyAlignment="1">
      <alignment horizontal="center"/>
    </xf>
    <xf numFmtId="164" fontId="5" fillId="0" borderId="0" xfId="2" applyNumberFormat="1" applyFont="1" applyFill="1" applyAlignment="1">
      <alignment horizontal="center"/>
    </xf>
    <xf numFmtId="0" fontId="5" fillId="0" borderId="0" xfId="1" applyFont="1" applyAlignment="1"/>
    <xf numFmtId="0" fontId="5" fillId="0" borderId="0" xfId="0" applyFont="1" applyFill="1" applyBorder="1" applyAlignment="1"/>
    <xf numFmtId="164" fontId="5" fillId="0" borderId="0" xfId="2" applyNumberFormat="1" applyFont="1" applyFill="1" applyBorder="1" applyAlignment="1">
      <alignment horizontal="center"/>
    </xf>
    <xf numFmtId="0" fontId="5" fillId="0" borderId="0" xfId="0" applyFont="1" applyFill="1" applyAlignment="1"/>
    <xf numFmtId="0" fontId="6" fillId="0" borderId="0" xfId="0" applyFont="1" applyFill="1" applyBorder="1" applyAlignment="1">
      <alignment horizontal="center"/>
    </xf>
    <xf numFmtId="0" fontId="6" fillId="0" borderId="0" xfId="0" applyNumberFormat="1" applyFont="1" applyFill="1" applyBorder="1" applyAlignment="1">
      <alignment horizontal="center"/>
    </xf>
    <xf numFmtId="0" fontId="6" fillId="0" borderId="0" xfId="0" applyFont="1" applyFill="1" applyBorder="1" applyAlignment="1"/>
    <xf numFmtId="0" fontId="5" fillId="0" borderId="0" xfId="0" applyNumberFormat="1" applyFont="1" applyFill="1" applyBorder="1" applyAlignment="1">
      <alignment horizontal="center"/>
    </xf>
    <xf numFmtId="0" fontId="6" fillId="0" borderId="0" xfId="0" applyFont="1" applyFill="1" applyAlignment="1">
      <alignment horizontal="center"/>
    </xf>
    <xf numFmtId="0" fontId="3" fillId="0" borderId="14" xfId="0" applyFont="1" applyFill="1" applyBorder="1" applyAlignment="1"/>
    <xf numFmtId="0" fontId="3" fillId="0" borderId="14" xfId="0" applyFont="1" applyFill="1" applyBorder="1" applyAlignment="1">
      <alignment horizontal="center"/>
    </xf>
    <xf numFmtId="0" fontId="4" fillId="0" borderId="14" xfId="0" applyFont="1" applyFill="1" applyBorder="1" applyAlignment="1">
      <alignment horizontal="center"/>
    </xf>
    <xf numFmtId="0" fontId="3" fillId="0" borderId="14" xfId="0" applyNumberFormat="1" applyFont="1" applyFill="1" applyBorder="1" applyAlignment="1">
      <alignment horizontal="center"/>
    </xf>
    <xf numFmtId="0" fontId="5" fillId="0" borderId="0" xfId="1" applyNumberFormat="1" applyFont="1" applyFill="1" applyBorder="1" applyAlignment="1">
      <alignment horizontal="center"/>
    </xf>
    <xf numFmtId="0" fontId="5"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alignment horizontal="center" wrapText="1"/>
    </xf>
    <xf numFmtId="0" fontId="5" fillId="0" borderId="0" xfId="0" applyFont="1" applyFill="1" applyAlignment="1">
      <alignment wrapText="1"/>
    </xf>
    <xf numFmtId="0" fontId="5" fillId="0" borderId="0" xfId="3" applyFont="1" applyFill="1" applyBorder="1" applyAlignment="1">
      <alignment horizontal="left"/>
    </xf>
    <xf numFmtId="0" fontId="5" fillId="0" borderId="0" xfId="3" applyFont="1" applyFill="1" applyBorder="1" applyAlignment="1">
      <alignment horizontal="center"/>
    </xf>
    <xf numFmtId="0" fontId="5" fillId="0" borderId="0" xfId="0" applyNumberFormat="1" applyFont="1" applyFill="1" applyAlignment="1">
      <alignment horizontal="center"/>
    </xf>
    <xf numFmtId="0" fontId="6" fillId="0" borderId="0" xfId="0" applyFont="1" applyFill="1" applyAlignment="1">
      <alignment wrapText="1"/>
    </xf>
    <xf numFmtId="0" fontId="6" fillId="0" borderId="0" xfId="0" applyFont="1" applyFill="1" applyAlignment="1">
      <alignment horizontal="center" wrapText="1"/>
    </xf>
    <xf numFmtId="0" fontId="6" fillId="0" borderId="0" xfId="0" applyNumberFormat="1" applyFont="1" applyFill="1" applyAlignment="1">
      <alignment horizontal="center"/>
    </xf>
    <xf numFmtId="0" fontId="5" fillId="0" borderId="0" xfId="4" applyFont="1" applyFill="1" applyBorder="1" applyAlignment="1">
      <alignment horizontal="center"/>
    </xf>
    <xf numFmtId="0" fontId="5" fillId="0" borderId="0" xfId="4" applyNumberFormat="1" applyFont="1" applyFill="1" applyBorder="1" applyAlignment="1">
      <alignment horizontal="center"/>
    </xf>
    <xf numFmtId="0" fontId="3" fillId="0" borderId="0" xfId="1" applyFont="1" applyFill="1" applyBorder="1" applyAlignment="1">
      <alignment horizontal="center"/>
    </xf>
    <xf numFmtId="164" fontId="3" fillId="0" borderId="0" xfId="2" applyNumberFormat="1" applyFont="1" applyFill="1" applyBorder="1" applyAlignment="1">
      <alignment horizontal="center"/>
    </xf>
    <xf numFmtId="0" fontId="6" fillId="0" borderId="0" xfId="0" applyFont="1" applyFill="1" applyBorder="1" applyAlignment="1">
      <alignment wrapText="1"/>
    </xf>
    <xf numFmtId="0" fontId="6" fillId="0" borderId="0" xfId="0" applyFont="1" applyFill="1" applyBorder="1" applyAlignment="1">
      <alignment horizontal="center" wrapText="1"/>
    </xf>
    <xf numFmtId="0" fontId="6" fillId="0" borderId="0" xfId="3" applyFont="1" applyFill="1" applyBorder="1" applyAlignment="1"/>
    <xf numFmtId="0" fontId="6" fillId="0" borderId="0" xfId="3" applyFont="1" applyFill="1" applyBorder="1" applyAlignment="1">
      <alignment horizontal="center"/>
    </xf>
    <xf numFmtId="0" fontId="6" fillId="0" borderId="0"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0" xfId="3" applyFont="1" applyFill="1" applyAlignment="1">
      <alignment horizontal="center"/>
    </xf>
    <xf numFmtId="0" fontId="7" fillId="0" borderId="0" xfId="3" applyFont="1" applyFill="1" applyBorder="1" applyAlignment="1"/>
    <xf numFmtId="0" fontId="7" fillId="0" borderId="0" xfId="3" applyFont="1" applyFill="1" applyBorder="1" applyAlignment="1">
      <alignment horizontal="center"/>
    </xf>
    <xf numFmtId="164" fontId="3" fillId="2" borderId="4" xfId="2" applyNumberFormat="1" applyFont="1" applyFill="1" applyBorder="1" applyAlignment="1">
      <alignment horizontal="center" vertical="center" wrapText="1"/>
    </xf>
    <xf numFmtId="0" fontId="5" fillId="0" borderId="0" xfId="1" applyFont="1" applyAlignment="1">
      <alignment horizontal="left"/>
    </xf>
    <xf numFmtId="0" fontId="5" fillId="0" borderId="0" xfId="1" applyFont="1" applyFill="1" applyAlignment="1">
      <alignment horizontal="left"/>
    </xf>
    <xf numFmtId="0" fontId="5" fillId="0" borderId="0" xfId="1" applyFont="1" applyFill="1" applyBorder="1" applyAlignment="1">
      <alignment horizontal="left"/>
    </xf>
    <xf numFmtId="0" fontId="9" fillId="0" borderId="0" xfId="0" applyFont="1"/>
    <xf numFmtId="164" fontId="5" fillId="0" borderId="0" xfId="1" applyNumberFormat="1" applyFont="1" applyFill="1" applyBorder="1" applyAlignment="1">
      <alignment horizontal="center"/>
    </xf>
    <xf numFmtId="0" fontId="3" fillId="0" borderId="14" xfId="1" applyFont="1" applyFill="1" applyBorder="1" applyAlignment="1"/>
    <xf numFmtId="164" fontId="3" fillId="0" borderId="14" xfId="1" applyNumberFormat="1" applyFont="1" applyFill="1" applyBorder="1" applyAlignment="1">
      <alignment horizontal="center"/>
    </xf>
    <xf numFmtId="0" fontId="5" fillId="0" borderId="0" xfId="1" applyFont="1" applyFill="1" applyBorder="1" applyAlignment="1">
      <alignment horizontal="center"/>
    </xf>
    <xf numFmtId="0" fontId="3" fillId="0" borderId="0" xfId="1" applyFont="1" applyFill="1" applyBorder="1" applyAlignment="1"/>
    <xf numFmtId="0" fontId="5" fillId="0" borderId="0" xfId="3" applyFont="1" applyFill="1" applyAlignment="1"/>
    <xf numFmtId="0" fontId="5" fillId="0" borderId="0" xfId="1" applyFont="1" applyFill="1" applyBorder="1" applyAlignment="1">
      <alignment horizontal="center" vertical="center"/>
    </xf>
    <xf numFmtId="0" fontId="5" fillId="0" borderId="0" xfId="1" applyFont="1" applyFill="1" applyBorder="1"/>
    <xf numFmtId="0" fontId="12" fillId="0" borderId="0" xfId="0" applyFont="1" applyAlignment="1">
      <alignment horizontal="center" wrapText="1"/>
    </xf>
    <xf numFmtId="0" fontId="12" fillId="0" borderId="5" xfId="0" applyFont="1" applyBorder="1" applyAlignment="1">
      <alignment horizontal="center" wrapText="1"/>
    </xf>
    <xf numFmtId="0" fontId="9" fillId="0" borderId="0" xfId="0" applyFont="1" applyBorder="1"/>
    <xf numFmtId="0" fontId="3" fillId="2" borderId="8" xfId="1" applyFont="1" applyFill="1" applyBorder="1" applyAlignment="1">
      <alignment wrapText="1"/>
    </xf>
    <xf numFmtId="0" fontId="3" fillId="2" borderId="2" xfId="1" applyFont="1" applyFill="1" applyBorder="1" applyAlignment="1">
      <alignment horizontal="center" wrapText="1"/>
    </xf>
    <xf numFmtId="0" fontId="3" fillId="0" borderId="8" xfId="1" applyFont="1" applyFill="1" applyBorder="1" applyAlignment="1">
      <alignment wrapText="1"/>
    </xf>
    <xf numFmtId="0" fontId="3" fillId="0" borderId="2" xfId="1" applyFont="1" applyFill="1" applyBorder="1" applyAlignment="1">
      <alignment horizontal="center" wrapText="1"/>
    </xf>
    <xf numFmtId="164" fontId="3" fillId="2" borderId="9" xfId="1" applyNumberFormat="1" applyFont="1" applyFill="1" applyBorder="1" applyAlignment="1">
      <alignment horizontal="center" wrapText="1"/>
    </xf>
    <xf numFmtId="0" fontId="3" fillId="0" borderId="10" xfId="1" applyFont="1" applyFill="1" applyBorder="1" applyAlignment="1">
      <alignment wrapText="1"/>
    </xf>
    <xf numFmtId="0" fontId="3" fillId="0" borderId="3" xfId="1" applyFont="1" applyFill="1" applyBorder="1" applyAlignment="1">
      <alignment horizontal="center" wrapText="1"/>
    </xf>
    <xf numFmtId="164" fontId="3" fillId="0" borderId="12" xfId="1" applyNumberFormat="1" applyFont="1" applyFill="1" applyBorder="1" applyAlignment="1">
      <alignment horizontal="center" wrapText="1"/>
    </xf>
    <xf numFmtId="0" fontId="13" fillId="0" borderId="9" xfId="1" applyFont="1" applyFill="1" applyBorder="1" applyAlignment="1">
      <alignment wrapText="1"/>
    </xf>
    <xf numFmtId="0" fontId="13" fillId="0" borderId="0" xfId="1" applyFont="1"/>
    <xf numFmtId="0" fontId="12" fillId="0" borderId="0" xfId="0" applyFont="1" applyAlignment="1">
      <alignment horizontal="center" wrapText="1"/>
    </xf>
    <xf numFmtId="0" fontId="11" fillId="0" borderId="0" xfId="1" applyFont="1" applyAlignment="1">
      <alignment horizontal="left" vertical="center" wrapText="1"/>
    </xf>
    <xf numFmtId="0" fontId="9" fillId="0" borderId="0" xfId="0" applyFont="1" applyAlignment="1"/>
    <xf numFmtId="0" fontId="2" fillId="0" borderId="0" xfId="1" applyFont="1" applyAlignment="1">
      <alignment horizontal="center"/>
    </xf>
    <xf numFmtId="0" fontId="13" fillId="0" borderId="0" xfId="1" applyFont="1" applyAlignment="1"/>
    <xf numFmtId="0" fontId="10" fillId="0" borderId="0" xfId="1" applyFont="1" applyAlignment="1">
      <alignment horizontal="center" vertical="center"/>
    </xf>
  </cellXfs>
  <cellStyles count="5">
    <cellStyle name="Normal" xfId="0" builtinId="0"/>
    <cellStyle name="Normal 10" xfId="1"/>
    <cellStyle name="Normal 3" xfId="3"/>
    <cellStyle name="Normal 8" xfId="4"/>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5" workbookViewId="0">
      <selection activeCell="G32" sqref="A1:XFD1048576"/>
    </sheetView>
  </sheetViews>
  <sheetFormatPr defaultRowHeight="15"/>
  <cols>
    <col min="1" max="1" width="22.7109375" style="98" customWidth="1"/>
    <col min="2" max="2" width="12.85546875" style="98" customWidth="1"/>
    <col min="3" max="3" width="16.5703125" style="98" customWidth="1"/>
    <col min="4" max="4" width="20.140625" style="98" customWidth="1"/>
    <col min="5" max="5" width="21" style="98" customWidth="1"/>
    <col min="6" max="16384" width="9.140625" style="98"/>
  </cols>
  <sheetData>
    <row r="1" spans="1:6" ht="18.75">
      <c r="A1" s="120" t="s">
        <v>55</v>
      </c>
      <c r="B1" s="120"/>
      <c r="C1" s="120"/>
      <c r="D1" s="120"/>
      <c r="E1" s="120"/>
    </row>
    <row r="2" spans="1:6" ht="19.5" thickBot="1">
      <c r="A2" s="107"/>
      <c r="B2" s="108"/>
      <c r="C2" s="108"/>
      <c r="D2" s="108"/>
      <c r="E2" s="108"/>
    </row>
    <row r="3" spans="1:6" ht="26.25" thickBot="1">
      <c r="A3" s="24" t="s">
        <v>56</v>
      </c>
      <c r="B3" s="25" t="s">
        <v>57</v>
      </c>
      <c r="C3" s="28" t="s">
        <v>58</v>
      </c>
      <c r="D3" s="29" t="s">
        <v>59</v>
      </c>
      <c r="E3" s="29" t="s">
        <v>6</v>
      </c>
      <c r="F3" s="109"/>
    </row>
    <row r="4" spans="1:6" ht="30.75" customHeight="1">
      <c r="A4" s="26" t="s">
        <v>60</v>
      </c>
      <c r="B4" s="37">
        <v>1</v>
      </c>
      <c r="C4" s="32">
        <v>1</v>
      </c>
      <c r="D4" s="32">
        <v>0</v>
      </c>
      <c r="E4" s="30">
        <f>SUM(D4/C4)</f>
        <v>0</v>
      </c>
    </row>
    <row r="5" spans="1:6" ht="26.25">
      <c r="A5" s="110" t="s">
        <v>61</v>
      </c>
      <c r="B5" s="111">
        <v>4</v>
      </c>
      <c r="C5" s="33">
        <v>14</v>
      </c>
      <c r="D5" s="33">
        <v>3</v>
      </c>
      <c r="E5" s="31">
        <f>SUM(D5/C5)</f>
        <v>0.21428571428571427</v>
      </c>
    </row>
    <row r="6" spans="1:6" ht="26.25">
      <c r="A6" s="112" t="s">
        <v>62</v>
      </c>
      <c r="B6" s="113">
        <v>23</v>
      </c>
      <c r="C6" s="32">
        <v>187</v>
      </c>
      <c r="D6" s="32">
        <v>64</v>
      </c>
      <c r="E6" s="30">
        <f t="shared" ref="E6" si="0">SUM(D6/C6)</f>
        <v>0.34224598930481281</v>
      </c>
    </row>
    <row r="7" spans="1:6" ht="26.25">
      <c r="A7" s="110" t="s">
        <v>63</v>
      </c>
      <c r="B7" s="111">
        <v>2</v>
      </c>
      <c r="C7" s="33">
        <v>2</v>
      </c>
      <c r="D7" s="33">
        <v>0</v>
      </c>
      <c r="E7" s="114">
        <f>SUM(D7/C7)</f>
        <v>0</v>
      </c>
    </row>
    <row r="8" spans="1:6" ht="26.25">
      <c r="A8" s="112" t="s">
        <v>64</v>
      </c>
      <c r="B8" s="113">
        <v>51</v>
      </c>
      <c r="C8" s="32">
        <v>321</v>
      </c>
      <c r="D8" s="32">
        <v>167</v>
      </c>
      <c r="E8" s="30">
        <f t="shared" ref="E8" si="1">SUM(D8/C8)</f>
        <v>0.52024922118380057</v>
      </c>
    </row>
    <row r="9" spans="1:6" ht="26.25">
      <c r="A9" s="27" t="s">
        <v>65</v>
      </c>
      <c r="B9" s="38">
        <v>2</v>
      </c>
      <c r="C9" s="36">
        <v>5</v>
      </c>
      <c r="D9" s="34">
        <v>2</v>
      </c>
      <c r="E9" s="31">
        <f>SUM(D9/C9)</f>
        <v>0.4</v>
      </c>
    </row>
    <row r="10" spans="1:6" ht="26.25">
      <c r="A10" s="112" t="s">
        <v>66</v>
      </c>
      <c r="B10" s="113">
        <v>3</v>
      </c>
      <c r="C10" s="32">
        <v>19</v>
      </c>
      <c r="D10" s="32">
        <v>6</v>
      </c>
      <c r="E10" s="30">
        <f>SUM(D10/C10)</f>
        <v>0.31578947368421051</v>
      </c>
    </row>
    <row r="11" spans="1:6" ht="26.25">
      <c r="A11" s="110" t="s">
        <v>67</v>
      </c>
      <c r="B11" s="111">
        <v>16</v>
      </c>
      <c r="C11" s="33">
        <v>109</v>
      </c>
      <c r="D11" s="33">
        <v>40</v>
      </c>
      <c r="E11" s="31">
        <f t="shared" ref="E11:E13" si="2">SUM(D11/C11)</f>
        <v>0.3669724770642202</v>
      </c>
    </row>
    <row r="12" spans="1:6" ht="26.25">
      <c r="A12" s="112" t="s">
        <v>68</v>
      </c>
      <c r="B12" s="113">
        <v>13</v>
      </c>
      <c r="C12" s="32">
        <v>62</v>
      </c>
      <c r="D12" s="32">
        <v>24</v>
      </c>
      <c r="E12" s="30">
        <f t="shared" si="2"/>
        <v>0.38709677419354838</v>
      </c>
    </row>
    <row r="13" spans="1:6" ht="26.25">
      <c r="A13" s="110" t="s">
        <v>69</v>
      </c>
      <c r="B13" s="111">
        <v>6</v>
      </c>
      <c r="C13" s="33">
        <v>43</v>
      </c>
      <c r="D13" s="33">
        <v>15</v>
      </c>
      <c r="E13" s="31">
        <f t="shared" si="2"/>
        <v>0.34883720930232559</v>
      </c>
    </row>
    <row r="14" spans="1:6">
      <c r="A14" s="112" t="s">
        <v>70</v>
      </c>
      <c r="B14" s="113">
        <v>1</v>
      </c>
      <c r="C14" s="32">
        <v>6</v>
      </c>
      <c r="D14" s="32">
        <v>5</v>
      </c>
      <c r="E14" s="30">
        <f>SUM(D14/C14)</f>
        <v>0.83333333333333337</v>
      </c>
    </row>
    <row r="15" spans="1:6" ht="39">
      <c r="A15" s="110" t="s">
        <v>71</v>
      </c>
      <c r="B15" s="111">
        <v>46</v>
      </c>
      <c r="C15" s="33">
        <v>262</v>
      </c>
      <c r="D15" s="33">
        <v>96</v>
      </c>
      <c r="E15" s="31">
        <f t="shared" ref="E15" si="3">SUM(D15/C15)</f>
        <v>0.36641221374045801</v>
      </c>
    </row>
    <row r="16" spans="1:6">
      <c r="A16" s="112" t="s">
        <v>72</v>
      </c>
      <c r="B16" s="113">
        <v>13</v>
      </c>
      <c r="C16" s="32">
        <v>80</v>
      </c>
      <c r="D16" s="32">
        <v>39</v>
      </c>
      <c r="E16" s="30">
        <f>SUM(D16/C16)</f>
        <v>0.48749999999999999</v>
      </c>
    </row>
    <row r="17" spans="1:5" ht="26.25">
      <c r="A17" s="110" t="s">
        <v>73</v>
      </c>
      <c r="B17" s="111">
        <v>10</v>
      </c>
      <c r="C17" s="33">
        <v>53</v>
      </c>
      <c r="D17" s="33">
        <v>12</v>
      </c>
      <c r="E17" s="31">
        <f>SUM(D17/C17)</f>
        <v>0.22641509433962265</v>
      </c>
    </row>
    <row r="18" spans="1:5">
      <c r="A18" s="112" t="s">
        <v>74</v>
      </c>
      <c r="B18" s="113">
        <v>59</v>
      </c>
      <c r="C18" s="32">
        <v>487</v>
      </c>
      <c r="D18" s="32">
        <v>277</v>
      </c>
      <c r="E18" s="30">
        <f t="shared" ref="E18:E19" si="4">SUM(D18/C18)</f>
        <v>0.56878850102669409</v>
      </c>
    </row>
    <row r="19" spans="1:5">
      <c r="A19" s="110" t="s">
        <v>75</v>
      </c>
      <c r="B19" s="111">
        <v>59</v>
      </c>
      <c r="C19" s="33">
        <v>340</v>
      </c>
      <c r="D19" s="33">
        <v>110</v>
      </c>
      <c r="E19" s="31">
        <f t="shared" si="4"/>
        <v>0.3235294117647059</v>
      </c>
    </row>
    <row r="20" spans="1:5" ht="26.25">
      <c r="A20" s="112" t="s">
        <v>76</v>
      </c>
      <c r="B20" s="113">
        <v>3</v>
      </c>
      <c r="C20" s="32">
        <v>22</v>
      </c>
      <c r="D20" s="32">
        <v>10</v>
      </c>
      <c r="E20" s="30">
        <f>SUM(D20/C20)</f>
        <v>0.45454545454545453</v>
      </c>
    </row>
    <row r="21" spans="1:5" ht="26.25">
      <c r="A21" s="110" t="s">
        <v>77</v>
      </c>
      <c r="B21" s="111">
        <v>19</v>
      </c>
      <c r="C21" s="33">
        <v>61</v>
      </c>
      <c r="D21" s="33">
        <v>28</v>
      </c>
      <c r="E21" s="31">
        <f t="shared" ref="E21:E22" si="5">SUM(D21/C21)</f>
        <v>0.45901639344262296</v>
      </c>
    </row>
    <row r="22" spans="1:5">
      <c r="A22" s="112" t="s">
        <v>78</v>
      </c>
      <c r="B22" s="113">
        <v>7</v>
      </c>
      <c r="C22" s="32">
        <v>40</v>
      </c>
      <c r="D22" s="32">
        <v>6</v>
      </c>
      <c r="E22" s="30">
        <f t="shared" si="5"/>
        <v>0.15</v>
      </c>
    </row>
    <row r="23" spans="1:5" ht="26.25">
      <c r="A23" s="110" t="s">
        <v>79</v>
      </c>
      <c r="B23" s="111">
        <v>4</v>
      </c>
      <c r="C23" s="33">
        <v>34</v>
      </c>
      <c r="D23" s="33">
        <v>11</v>
      </c>
      <c r="E23" s="31">
        <f>SUM(D23/C23)</f>
        <v>0.3235294117647059</v>
      </c>
    </row>
    <row r="24" spans="1:5" ht="39">
      <c r="A24" s="112" t="s">
        <v>80</v>
      </c>
      <c r="B24" s="113">
        <v>1</v>
      </c>
      <c r="C24" s="32">
        <v>1</v>
      </c>
      <c r="D24" s="32">
        <v>0</v>
      </c>
      <c r="E24" s="30">
        <f>SUM(D24/C24)</f>
        <v>0</v>
      </c>
    </row>
    <row r="25" spans="1:5" ht="26.25">
      <c r="A25" s="110" t="s">
        <v>81</v>
      </c>
      <c r="B25" s="111">
        <v>1</v>
      </c>
      <c r="C25" s="33">
        <v>1</v>
      </c>
      <c r="D25" s="33">
        <v>0</v>
      </c>
      <c r="E25" s="31">
        <f>SUM(D25/C25)</f>
        <v>0</v>
      </c>
    </row>
    <row r="26" spans="1:5">
      <c r="A26" s="112" t="s">
        <v>82</v>
      </c>
      <c r="B26" s="113">
        <v>6</v>
      </c>
      <c r="C26" s="32">
        <v>44</v>
      </c>
      <c r="D26" s="32">
        <v>17</v>
      </c>
      <c r="E26" s="30">
        <f t="shared" ref="E26:E27" si="6">SUM(D26/C26)</f>
        <v>0.38636363636363635</v>
      </c>
    </row>
    <row r="27" spans="1:5" ht="26.25">
      <c r="A27" s="110" t="s">
        <v>83</v>
      </c>
      <c r="B27" s="111">
        <v>28</v>
      </c>
      <c r="C27" s="33">
        <v>112</v>
      </c>
      <c r="D27" s="33">
        <v>39</v>
      </c>
      <c r="E27" s="31">
        <f t="shared" si="6"/>
        <v>0.3482142857142857</v>
      </c>
    </row>
    <row r="28" spans="1:5" ht="15.75" thickBot="1">
      <c r="A28" s="115" t="s">
        <v>84</v>
      </c>
      <c r="B28" s="116">
        <v>52</v>
      </c>
      <c r="C28" s="35">
        <v>316</v>
      </c>
      <c r="D28" s="35">
        <v>122</v>
      </c>
      <c r="E28" s="117">
        <f>SUM(D28/C28)</f>
        <v>0.38607594936708861</v>
      </c>
    </row>
    <row r="29" spans="1:5" ht="15.75" thickBot="1">
      <c r="A29" s="118"/>
      <c r="B29" s="116">
        <f>SUM(B4:B28)</f>
        <v>430</v>
      </c>
      <c r="C29" s="35">
        <f>SUM(C4:C28)</f>
        <v>2622</v>
      </c>
      <c r="D29" s="35">
        <f>SUM(D4:D28)</f>
        <v>1093</v>
      </c>
      <c r="E29" s="117">
        <f t="shared" ref="E29" si="7">SUM(D29/C29)</f>
        <v>0.41685736079328756</v>
      </c>
    </row>
    <row r="31" spans="1:5" ht="63" customHeight="1">
      <c r="A31" s="121" t="s">
        <v>54</v>
      </c>
      <c r="B31" s="122"/>
      <c r="C31" s="122"/>
      <c r="D31" s="122"/>
      <c r="E31" s="122"/>
    </row>
  </sheetData>
  <mergeCells count="2">
    <mergeCell ref="A1:E1"/>
    <mergeCell ref="A31:E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opLeftCell="A34" workbookViewId="0">
      <selection activeCell="A56" sqref="A1:XFD1048576"/>
    </sheetView>
  </sheetViews>
  <sheetFormatPr defaultRowHeight="15"/>
  <cols>
    <col min="1" max="1" width="26.140625" style="98" customWidth="1"/>
    <col min="2" max="2" width="19.42578125" style="98" customWidth="1"/>
    <col min="3" max="3" width="17.140625" style="98" customWidth="1"/>
    <col min="4" max="4" width="18.7109375" style="98" customWidth="1"/>
    <col min="5" max="5" width="12.5703125" style="98" customWidth="1"/>
    <col min="6" max="16384" width="9.140625" style="98"/>
  </cols>
  <sheetData>
    <row r="1" spans="1:5" ht="16.5">
      <c r="A1" s="123" t="s">
        <v>0</v>
      </c>
      <c r="B1" s="124"/>
      <c r="C1" s="124"/>
      <c r="D1" s="124"/>
      <c r="E1" s="124"/>
    </row>
    <row r="2" spans="1:5" ht="16.5">
      <c r="A2" s="123" t="s">
        <v>1</v>
      </c>
      <c r="B2" s="124"/>
      <c r="C2" s="124"/>
      <c r="D2" s="124"/>
      <c r="E2" s="124"/>
    </row>
    <row r="3" spans="1:5" ht="15.75" thickBot="1">
      <c r="A3" s="119"/>
      <c r="B3" s="119"/>
      <c r="C3" s="119"/>
      <c r="D3" s="119"/>
      <c r="E3" s="119"/>
    </row>
    <row r="4" spans="1:5" ht="26.25" thickBot="1">
      <c r="A4" s="1" t="s">
        <v>2</v>
      </c>
      <c r="B4" s="2" t="s">
        <v>3</v>
      </c>
      <c r="C4" s="2" t="s">
        <v>4</v>
      </c>
      <c r="D4" s="2" t="s">
        <v>5</v>
      </c>
      <c r="E4" s="2" t="s">
        <v>6</v>
      </c>
    </row>
    <row r="5" spans="1:5">
      <c r="A5" s="3" t="s">
        <v>7</v>
      </c>
      <c r="B5" s="4">
        <v>4</v>
      </c>
      <c r="C5" s="5">
        <v>9</v>
      </c>
      <c r="D5" s="6">
        <v>3</v>
      </c>
      <c r="E5" s="7">
        <f>SUM(D5/C5)</f>
        <v>0.33333333333333331</v>
      </c>
    </row>
    <row r="6" spans="1:5">
      <c r="A6" s="8" t="s">
        <v>8</v>
      </c>
      <c r="B6" s="9">
        <v>3</v>
      </c>
      <c r="C6" s="10">
        <v>15</v>
      </c>
      <c r="D6" s="11">
        <v>5</v>
      </c>
      <c r="E6" s="12">
        <f>SUM(D6/C6)</f>
        <v>0.33333333333333331</v>
      </c>
    </row>
    <row r="7" spans="1:5" ht="25.5">
      <c r="A7" s="13" t="s">
        <v>9</v>
      </c>
      <c r="B7" s="14">
        <v>10</v>
      </c>
      <c r="C7" s="15">
        <v>71</v>
      </c>
      <c r="D7" s="16">
        <v>23</v>
      </c>
      <c r="E7" s="17">
        <f>SUM(D7/C7)</f>
        <v>0.323943661971831</v>
      </c>
    </row>
    <row r="8" spans="1:5">
      <c r="A8" s="8" t="s">
        <v>10</v>
      </c>
      <c r="B8" s="9">
        <v>9</v>
      </c>
      <c r="C8" s="10">
        <v>115</v>
      </c>
      <c r="D8" s="11">
        <v>35</v>
      </c>
      <c r="E8" s="12">
        <f>SUM(D8/C8)</f>
        <v>0.30434782608695654</v>
      </c>
    </row>
    <row r="9" spans="1:5">
      <c r="A9" s="13" t="s">
        <v>11</v>
      </c>
      <c r="B9" s="14">
        <v>5</v>
      </c>
      <c r="C9" s="15">
        <v>31</v>
      </c>
      <c r="D9" s="18">
        <v>15</v>
      </c>
      <c r="E9" s="17">
        <f t="shared" ref="E9:E10" si="0">SUM(D9/C9)</f>
        <v>0.4838709677419355</v>
      </c>
    </row>
    <row r="10" spans="1:5" ht="25.5">
      <c r="A10" s="8" t="s">
        <v>12</v>
      </c>
      <c r="B10" s="9">
        <v>7</v>
      </c>
      <c r="C10" s="10">
        <v>54</v>
      </c>
      <c r="D10" s="19">
        <v>12</v>
      </c>
      <c r="E10" s="12">
        <f t="shared" si="0"/>
        <v>0.22222222222222221</v>
      </c>
    </row>
    <row r="11" spans="1:5" ht="25.5">
      <c r="A11" s="13" t="s">
        <v>13</v>
      </c>
      <c r="B11" s="14">
        <v>5</v>
      </c>
      <c r="C11" s="15">
        <v>20</v>
      </c>
      <c r="D11" s="18">
        <v>4</v>
      </c>
      <c r="E11" s="17">
        <f>SUM(D11/C11)</f>
        <v>0.2</v>
      </c>
    </row>
    <row r="12" spans="1:5" ht="25.5">
      <c r="A12" s="8" t="s">
        <v>14</v>
      </c>
      <c r="B12" s="9">
        <v>15</v>
      </c>
      <c r="C12" s="10">
        <v>67</v>
      </c>
      <c r="D12" s="11">
        <v>28</v>
      </c>
      <c r="E12" s="12">
        <f>SUM(D12/C12)</f>
        <v>0.41791044776119401</v>
      </c>
    </row>
    <row r="13" spans="1:5" ht="25.5">
      <c r="A13" s="13" t="s">
        <v>15</v>
      </c>
      <c r="B13" s="14">
        <v>1</v>
      </c>
      <c r="C13" s="15">
        <v>1</v>
      </c>
      <c r="D13" s="18">
        <v>0</v>
      </c>
      <c r="E13" s="17">
        <f>SUM(D13/C13)</f>
        <v>0</v>
      </c>
    </row>
    <row r="14" spans="1:5" ht="25.5">
      <c r="A14" s="8" t="s">
        <v>16</v>
      </c>
      <c r="B14" s="9">
        <v>2</v>
      </c>
      <c r="C14" s="10">
        <v>12</v>
      </c>
      <c r="D14" s="19">
        <v>8</v>
      </c>
      <c r="E14" s="12">
        <f t="shared" ref="E14:E15" si="1">SUM(D14/C14)</f>
        <v>0.66666666666666663</v>
      </c>
    </row>
    <row r="15" spans="1:5">
      <c r="A15" s="13" t="s">
        <v>17</v>
      </c>
      <c r="B15" s="14">
        <v>23</v>
      </c>
      <c r="C15" s="15">
        <v>187</v>
      </c>
      <c r="D15" s="18">
        <v>64</v>
      </c>
      <c r="E15" s="17">
        <f t="shared" si="1"/>
        <v>0.34224598930481281</v>
      </c>
    </row>
    <row r="16" spans="1:5">
      <c r="A16" s="8" t="s">
        <v>18</v>
      </c>
      <c r="B16" s="9">
        <v>2</v>
      </c>
      <c r="C16" s="10">
        <v>2</v>
      </c>
      <c r="D16" s="11">
        <v>0</v>
      </c>
      <c r="E16" s="12">
        <f>SUM(D16/C16)</f>
        <v>0</v>
      </c>
    </row>
    <row r="17" spans="1:5">
      <c r="A17" s="13" t="s">
        <v>19</v>
      </c>
      <c r="B17" s="14">
        <v>1</v>
      </c>
      <c r="C17" s="15">
        <v>22</v>
      </c>
      <c r="D17" s="16">
        <v>7</v>
      </c>
      <c r="E17" s="17">
        <f>SUM(D17/C17)</f>
        <v>0.31818181818181818</v>
      </c>
    </row>
    <row r="18" spans="1:5" ht="38.25">
      <c r="A18" s="8" t="s">
        <v>20</v>
      </c>
      <c r="B18" s="9">
        <v>1</v>
      </c>
      <c r="C18" s="10">
        <v>8</v>
      </c>
      <c r="D18" s="19">
        <v>2</v>
      </c>
      <c r="E18" s="12">
        <f>SUM(D18/C18)</f>
        <v>0.25</v>
      </c>
    </row>
    <row r="19" spans="1:5" ht="25.5">
      <c r="A19" s="13" t="s">
        <v>21</v>
      </c>
      <c r="B19" s="14">
        <v>3</v>
      </c>
      <c r="C19" s="15">
        <v>13</v>
      </c>
      <c r="D19" s="18">
        <v>5</v>
      </c>
      <c r="E19" s="17">
        <f t="shared" ref="E19" si="2">SUM(D19/C19)</f>
        <v>0.38461538461538464</v>
      </c>
    </row>
    <row r="20" spans="1:5">
      <c r="A20" s="8" t="s">
        <v>22</v>
      </c>
      <c r="B20" s="9">
        <v>12</v>
      </c>
      <c r="C20" s="10">
        <v>75</v>
      </c>
      <c r="D20" s="11">
        <v>39</v>
      </c>
      <c r="E20" s="12">
        <f>SUM(D20/C20)</f>
        <v>0.52</v>
      </c>
    </row>
    <row r="21" spans="1:5" ht="25.5">
      <c r="A21" s="13" t="s">
        <v>23</v>
      </c>
      <c r="B21" s="14">
        <v>4</v>
      </c>
      <c r="C21" s="15">
        <v>17</v>
      </c>
      <c r="D21" s="18">
        <v>8</v>
      </c>
      <c r="E21" s="17">
        <f t="shared" ref="E21:E30" si="3">SUM(D21/C21)</f>
        <v>0.47058823529411764</v>
      </c>
    </row>
    <row r="22" spans="1:5" ht="25.5">
      <c r="A22" s="8" t="s">
        <v>24</v>
      </c>
      <c r="B22" s="9">
        <v>6</v>
      </c>
      <c r="C22" s="10">
        <v>43</v>
      </c>
      <c r="D22" s="19">
        <v>15</v>
      </c>
      <c r="E22" s="12">
        <f t="shared" si="3"/>
        <v>0.34883720930232559</v>
      </c>
    </row>
    <row r="23" spans="1:5" ht="25.5">
      <c r="A23" s="13" t="s">
        <v>25</v>
      </c>
      <c r="B23" s="14">
        <v>1</v>
      </c>
      <c r="C23" s="15">
        <v>8</v>
      </c>
      <c r="D23" s="18">
        <v>4</v>
      </c>
      <c r="E23" s="17">
        <f t="shared" si="3"/>
        <v>0.5</v>
      </c>
    </row>
    <row r="24" spans="1:5">
      <c r="A24" s="8" t="s">
        <v>26</v>
      </c>
      <c r="B24" s="9">
        <v>23</v>
      </c>
      <c r="C24" s="10">
        <v>192</v>
      </c>
      <c r="D24" s="19">
        <v>94</v>
      </c>
      <c r="E24" s="12">
        <f t="shared" si="3"/>
        <v>0.48958333333333331</v>
      </c>
    </row>
    <row r="25" spans="1:5">
      <c r="A25" s="13" t="s">
        <v>27</v>
      </c>
      <c r="B25" s="14">
        <v>10</v>
      </c>
      <c r="C25" s="15">
        <v>55</v>
      </c>
      <c r="D25" s="18">
        <v>13</v>
      </c>
      <c r="E25" s="17">
        <f t="shared" si="3"/>
        <v>0.23636363636363636</v>
      </c>
    </row>
    <row r="26" spans="1:5">
      <c r="A26" s="8" t="s">
        <v>28</v>
      </c>
      <c r="B26" s="9">
        <v>60</v>
      </c>
      <c r="C26" s="10">
        <v>495</v>
      </c>
      <c r="D26" s="19">
        <v>279</v>
      </c>
      <c r="E26" s="12">
        <f t="shared" si="3"/>
        <v>0.5636363636363636</v>
      </c>
    </row>
    <row r="27" spans="1:5" ht="25.5">
      <c r="A27" s="13" t="s">
        <v>29</v>
      </c>
      <c r="B27" s="14">
        <v>1</v>
      </c>
      <c r="C27" s="15">
        <v>7</v>
      </c>
      <c r="D27" s="16">
        <v>2</v>
      </c>
      <c r="E27" s="17">
        <f t="shared" si="3"/>
        <v>0.2857142857142857</v>
      </c>
    </row>
    <row r="28" spans="1:5">
      <c r="A28" s="8" t="s">
        <v>30</v>
      </c>
      <c r="B28" s="9">
        <v>32</v>
      </c>
      <c r="C28" s="10">
        <v>153</v>
      </c>
      <c r="D28" s="19">
        <v>83</v>
      </c>
      <c r="E28" s="12">
        <f t="shared" si="3"/>
        <v>0.54248366013071891</v>
      </c>
    </row>
    <row r="29" spans="1:5">
      <c r="A29" s="13" t="s">
        <v>31</v>
      </c>
      <c r="B29" s="14">
        <v>51</v>
      </c>
      <c r="C29" s="15">
        <v>231</v>
      </c>
      <c r="D29" s="18">
        <v>78</v>
      </c>
      <c r="E29" s="17">
        <f t="shared" si="3"/>
        <v>0.33766233766233766</v>
      </c>
    </row>
    <row r="30" spans="1:5" ht="25.5">
      <c r="A30" s="8" t="s">
        <v>32</v>
      </c>
      <c r="B30" s="9">
        <v>3</v>
      </c>
      <c r="C30" s="10">
        <v>19</v>
      </c>
      <c r="D30" s="11">
        <v>6</v>
      </c>
      <c r="E30" s="12">
        <f t="shared" si="3"/>
        <v>0.31578947368421051</v>
      </c>
    </row>
    <row r="31" spans="1:5" ht="25.5">
      <c r="A31" s="13" t="s">
        <v>33</v>
      </c>
      <c r="B31" s="14">
        <v>2</v>
      </c>
      <c r="C31" s="15">
        <v>6</v>
      </c>
      <c r="D31" s="16">
        <v>2</v>
      </c>
      <c r="E31" s="17">
        <f>SUM(D31/C31)</f>
        <v>0.33333333333333331</v>
      </c>
    </row>
    <row r="32" spans="1:5" ht="25.5">
      <c r="A32" s="8" t="s">
        <v>34</v>
      </c>
      <c r="B32" s="9">
        <v>5</v>
      </c>
      <c r="C32" s="10">
        <v>38</v>
      </c>
      <c r="D32" s="11">
        <v>16</v>
      </c>
      <c r="E32" s="12">
        <f>SUM(D32/C32)</f>
        <v>0.42105263157894735</v>
      </c>
    </row>
    <row r="33" spans="1:5" ht="25.5">
      <c r="A33" s="13" t="s">
        <v>35</v>
      </c>
      <c r="B33" s="14">
        <v>1</v>
      </c>
      <c r="C33" s="15">
        <v>3</v>
      </c>
      <c r="D33" s="18">
        <v>1</v>
      </c>
      <c r="E33" s="17">
        <f>SUM(D33/C33)</f>
        <v>0.33333333333333331</v>
      </c>
    </row>
    <row r="34" spans="1:5">
      <c r="A34" s="8" t="s">
        <v>36</v>
      </c>
      <c r="B34" s="9">
        <v>3</v>
      </c>
      <c r="C34" s="10">
        <v>22</v>
      </c>
      <c r="D34" s="19">
        <v>10</v>
      </c>
      <c r="E34" s="12">
        <f>SUM(D34/C34)</f>
        <v>0.45454545454545453</v>
      </c>
    </row>
    <row r="35" spans="1:5" ht="25.5">
      <c r="A35" s="13" t="s">
        <v>37</v>
      </c>
      <c r="B35" s="14">
        <v>15</v>
      </c>
      <c r="C35" s="15">
        <v>72</v>
      </c>
      <c r="D35" s="18">
        <v>26</v>
      </c>
      <c r="E35" s="17">
        <f>SUM(D35/C35)</f>
        <v>0.3611111111111111</v>
      </c>
    </row>
    <row r="36" spans="1:5">
      <c r="A36" s="8" t="s">
        <v>38</v>
      </c>
      <c r="B36" s="9">
        <v>2</v>
      </c>
      <c r="C36" s="10">
        <v>8</v>
      </c>
      <c r="D36" s="19">
        <v>2</v>
      </c>
      <c r="E36" s="12">
        <f t="shared" ref="E36:E51" si="4">SUM(D36/C36)</f>
        <v>0.25</v>
      </c>
    </row>
    <row r="37" spans="1:5" ht="25.5">
      <c r="A37" s="13" t="s">
        <v>39</v>
      </c>
      <c r="B37" s="14">
        <v>12</v>
      </c>
      <c r="C37" s="15">
        <v>90</v>
      </c>
      <c r="D37" s="18">
        <v>33</v>
      </c>
      <c r="E37" s="17">
        <f t="shared" si="4"/>
        <v>0.36666666666666664</v>
      </c>
    </row>
    <row r="38" spans="1:5">
      <c r="A38" s="8" t="s">
        <v>40</v>
      </c>
      <c r="B38" s="9">
        <v>1</v>
      </c>
      <c r="C38" s="10">
        <v>12</v>
      </c>
      <c r="D38" s="19">
        <v>5</v>
      </c>
      <c r="E38" s="12">
        <f t="shared" si="4"/>
        <v>0.41666666666666669</v>
      </c>
    </row>
    <row r="39" spans="1:5" ht="25.5">
      <c r="A39" s="13" t="s">
        <v>41</v>
      </c>
      <c r="B39" s="14">
        <v>19</v>
      </c>
      <c r="C39" s="15">
        <v>61</v>
      </c>
      <c r="D39" s="18">
        <v>28</v>
      </c>
      <c r="E39" s="17">
        <f t="shared" si="4"/>
        <v>0.45901639344262296</v>
      </c>
    </row>
    <row r="40" spans="1:5">
      <c r="A40" s="8" t="s">
        <v>42</v>
      </c>
      <c r="B40" s="9">
        <v>1</v>
      </c>
      <c r="C40" s="10">
        <v>3</v>
      </c>
      <c r="D40" s="11">
        <v>1</v>
      </c>
      <c r="E40" s="12">
        <f>SUM(D40/C40)</f>
        <v>0.33333333333333331</v>
      </c>
    </row>
    <row r="41" spans="1:5" ht="25.5">
      <c r="A41" s="13" t="s">
        <v>43</v>
      </c>
      <c r="B41" s="14">
        <v>4</v>
      </c>
      <c r="C41" s="15">
        <v>26</v>
      </c>
      <c r="D41" s="16">
        <v>10</v>
      </c>
      <c r="E41" s="17">
        <f t="shared" si="4"/>
        <v>0.38461538461538464</v>
      </c>
    </row>
    <row r="42" spans="1:5" ht="25.5">
      <c r="A42" s="8" t="s">
        <v>44</v>
      </c>
      <c r="B42" s="9">
        <v>19</v>
      </c>
      <c r="C42" s="10">
        <v>113</v>
      </c>
      <c r="D42" s="11">
        <v>42</v>
      </c>
      <c r="E42" s="12">
        <f t="shared" si="4"/>
        <v>0.37168141592920356</v>
      </c>
    </row>
    <row r="43" spans="1:5" ht="38.25">
      <c r="A43" s="13" t="s">
        <v>45</v>
      </c>
      <c r="B43" s="14">
        <v>30</v>
      </c>
      <c r="C43" s="15">
        <v>125</v>
      </c>
      <c r="D43" s="16">
        <v>42</v>
      </c>
      <c r="E43" s="17">
        <f>SUM(D43/C43)</f>
        <v>0.33600000000000002</v>
      </c>
    </row>
    <row r="44" spans="1:5">
      <c r="A44" s="8" t="s">
        <v>46</v>
      </c>
      <c r="B44" s="9">
        <v>3</v>
      </c>
      <c r="C44" s="10">
        <v>15</v>
      </c>
      <c r="D44" s="11">
        <v>4</v>
      </c>
      <c r="E44" s="12">
        <f t="shared" si="4"/>
        <v>0.26666666666666666</v>
      </c>
    </row>
    <row r="45" spans="1:5">
      <c r="A45" s="13" t="s">
        <v>47</v>
      </c>
      <c r="B45" s="14">
        <v>2</v>
      </c>
      <c r="C45" s="15">
        <v>11</v>
      </c>
      <c r="D45" s="16">
        <v>4</v>
      </c>
      <c r="E45" s="17">
        <f t="shared" si="4"/>
        <v>0.36363636363636365</v>
      </c>
    </row>
    <row r="46" spans="1:5">
      <c r="A46" s="8" t="s">
        <v>48</v>
      </c>
      <c r="B46" s="9">
        <v>7</v>
      </c>
      <c r="C46" s="10">
        <v>40</v>
      </c>
      <c r="D46" s="11">
        <v>6</v>
      </c>
      <c r="E46" s="12">
        <f t="shared" si="4"/>
        <v>0.15</v>
      </c>
    </row>
    <row r="47" spans="1:5" ht="25.5">
      <c r="A47" s="13" t="s">
        <v>49</v>
      </c>
      <c r="B47" s="14">
        <v>1</v>
      </c>
      <c r="C47" s="15">
        <v>2</v>
      </c>
      <c r="D47" s="18">
        <v>2</v>
      </c>
      <c r="E47" s="17">
        <f t="shared" si="4"/>
        <v>1</v>
      </c>
    </row>
    <row r="48" spans="1:5" ht="18" customHeight="1">
      <c r="A48" s="8" t="s">
        <v>50</v>
      </c>
      <c r="B48" s="9">
        <v>3</v>
      </c>
      <c r="C48" s="10">
        <v>12</v>
      </c>
      <c r="D48" s="19">
        <v>4</v>
      </c>
      <c r="E48" s="12">
        <f t="shared" si="4"/>
        <v>0.33333333333333331</v>
      </c>
    </row>
    <row r="49" spans="1:5">
      <c r="A49" s="13" t="s">
        <v>51</v>
      </c>
      <c r="B49" s="14">
        <v>1</v>
      </c>
      <c r="C49" s="15">
        <v>6</v>
      </c>
      <c r="D49" s="16">
        <v>1</v>
      </c>
      <c r="E49" s="17">
        <f t="shared" si="4"/>
        <v>0.16666666666666666</v>
      </c>
    </row>
    <row r="50" spans="1:5">
      <c r="A50" s="8" t="s">
        <v>52</v>
      </c>
      <c r="B50" s="9">
        <v>1</v>
      </c>
      <c r="C50" s="10">
        <v>6</v>
      </c>
      <c r="D50" s="11">
        <v>5</v>
      </c>
      <c r="E50" s="12">
        <f t="shared" si="4"/>
        <v>0.83333333333333337</v>
      </c>
    </row>
    <row r="51" spans="1:5" ht="26.25" thickBot="1">
      <c r="A51" s="20" t="s">
        <v>53</v>
      </c>
      <c r="B51" s="14">
        <v>4</v>
      </c>
      <c r="C51" s="15">
        <v>29</v>
      </c>
      <c r="D51" s="16">
        <v>17</v>
      </c>
      <c r="E51" s="17">
        <f t="shared" si="4"/>
        <v>0.58620689655172409</v>
      </c>
    </row>
    <row r="52" spans="1:5" ht="15.75" thickBot="1">
      <c r="A52" s="21"/>
      <c r="B52" s="22">
        <f>SUM(B5:B51)</f>
        <v>430</v>
      </c>
      <c r="C52" s="22">
        <f>SUM(C5:C51)</f>
        <v>2622</v>
      </c>
      <c r="D52" s="22">
        <f>SUM(D5:D51)</f>
        <v>1093</v>
      </c>
      <c r="E52" s="23">
        <f>SUM(D52/C52)</f>
        <v>0.41685736079328756</v>
      </c>
    </row>
    <row r="53" spans="1:5">
      <c r="A53" s="119"/>
      <c r="B53" s="119"/>
      <c r="C53" s="119"/>
      <c r="D53" s="119"/>
      <c r="E53" s="119"/>
    </row>
    <row r="54" spans="1:5" ht="54" customHeight="1">
      <c r="A54" s="121" t="s">
        <v>54</v>
      </c>
      <c r="B54" s="122"/>
      <c r="C54" s="122"/>
      <c r="D54" s="122"/>
      <c r="E54" s="122"/>
    </row>
    <row r="55" spans="1:5">
      <c r="A55" s="119"/>
      <c r="B55" s="119"/>
      <c r="C55" s="119"/>
      <c r="D55" s="119"/>
      <c r="E55" s="119"/>
    </row>
  </sheetData>
  <mergeCells count="3">
    <mergeCell ref="A1:E1"/>
    <mergeCell ref="A2:E2"/>
    <mergeCell ref="A54:E5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5"/>
  <sheetViews>
    <sheetView tabSelected="1" workbookViewId="0">
      <selection activeCell="H13" sqref="H13"/>
    </sheetView>
  </sheetViews>
  <sheetFormatPr defaultRowHeight="15"/>
  <cols>
    <col min="1" max="1" width="3" style="98" bestFit="1" customWidth="1"/>
    <col min="2" max="2" width="86.7109375" style="98" bestFit="1" customWidth="1"/>
    <col min="3" max="3" width="7.28515625" style="98" bestFit="1" customWidth="1"/>
    <col min="4" max="4" width="13" style="98" customWidth="1"/>
    <col min="5" max="5" width="12" style="98" customWidth="1"/>
    <col min="6" max="6" width="13.140625" style="98" customWidth="1"/>
    <col min="7" max="16384" width="9.140625" style="98"/>
  </cols>
  <sheetData>
    <row r="1" spans="1:7">
      <c r="A1" s="39"/>
      <c r="B1" s="39"/>
      <c r="C1" s="40"/>
      <c r="D1" s="39"/>
      <c r="E1" s="39"/>
      <c r="F1" s="41"/>
      <c r="G1" s="39"/>
    </row>
    <row r="2" spans="1:7" ht="15.75">
      <c r="A2" s="39"/>
      <c r="B2" s="125" t="s">
        <v>85</v>
      </c>
      <c r="C2" s="125"/>
      <c r="D2" s="125"/>
      <c r="E2" s="125"/>
      <c r="F2" s="125"/>
      <c r="G2" s="39"/>
    </row>
    <row r="3" spans="1:7" ht="15.75" thickBot="1">
      <c r="A3" s="39"/>
      <c r="B3" s="42"/>
      <c r="C3" s="43"/>
      <c r="D3" s="43"/>
      <c r="E3" s="43"/>
      <c r="F3" s="44"/>
      <c r="G3" s="39"/>
    </row>
    <row r="4" spans="1:7" ht="39" thickBot="1">
      <c r="A4" s="39"/>
      <c r="B4" s="28" t="s">
        <v>86</v>
      </c>
      <c r="C4" s="28" t="s">
        <v>3</v>
      </c>
      <c r="D4" s="28" t="s">
        <v>4</v>
      </c>
      <c r="E4" s="28" t="s">
        <v>87</v>
      </c>
      <c r="F4" s="94" t="s">
        <v>6</v>
      </c>
      <c r="G4" s="39"/>
    </row>
    <row r="5" spans="1:7">
      <c r="A5" s="45">
        <v>1</v>
      </c>
      <c r="B5" s="46" t="s">
        <v>60</v>
      </c>
      <c r="C5" s="47">
        <f>SUM(C6)</f>
        <v>1</v>
      </c>
      <c r="D5" s="48">
        <f>SUM(D6)</f>
        <v>1</v>
      </c>
      <c r="E5" s="48">
        <f>SUM(E6)</f>
        <v>0</v>
      </c>
      <c r="F5" s="49">
        <f>SUM(E5/D5)</f>
        <v>0</v>
      </c>
      <c r="G5" s="45"/>
    </row>
    <row r="6" spans="1:7">
      <c r="A6" s="45"/>
      <c r="B6" s="58" t="s">
        <v>88</v>
      </c>
      <c r="C6" s="50">
        <v>1</v>
      </c>
      <c r="D6" s="50">
        <v>1</v>
      </c>
      <c r="E6" s="51">
        <v>0</v>
      </c>
      <c r="F6" s="99">
        <f t="shared" ref="F6" si="0">SUM(E6/D6)</f>
        <v>0</v>
      </c>
      <c r="G6" s="45"/>
    </row>
    <row r="7" spans="1:7">
      <c r="A7" s="45"/>
      <c r="B7" s="58"/>
      <c r="C7" s="50"/>
      <c r="D7" s="50"/>
      <c r="E7" s="51"/>
      <c r="F7" s="99"/>
      <c r="G7" s="45"/>
    </row>
    <row r="8" spans="1:7">
      <c r="A8" s="45">
        <v>2</v>
      </c>
      <c r="B8" s="100" t="s">
        <v>61</v>
      </c>
      <c r="C8" s="52">
        <f>SUM(C9:C12)</f>
        <v>4</v>
      </c>
      <c r="D8" s="52">
        <f>SUM(D9:D12)</f>
        <v>14</v>
      </c>
      <c r="E8" s="52">
        <f>SUM(E9:E12)</f>
        <v>3</v>
      </c>
      <c r="F8" s="53">
        <f>SUM(E8/D8)</f>
        <v>0.21428571428571427</v>
      </c>
      <c r="G8" s="45"/>
    </row>
    <row r="9" spans="1:7">
      <c r="A9" s="54"/>
      <c r="B9" s="75" t="s">
        <v>89</v>
      </c>
      <c r="C9" s="76">
        <v>1</v>
      </c>
      <c r="D9" s="55">
        <v>3</v>
      </c>
      <c r="E9" s="55">
        <v>0</v>
      </c>
      <c r="F9" s="56">
        <f t="shared" ref="F9:F12" si="1">SUM(E9/D9)</f>
        <v>0</v>
      </c>
      <c r="G9" s="57"/>
    </row>
    <row r="10" spans="1:7">
      <c r="A10" s="57"/>
      <c r="B10" s="58" t="s">
        <v>90</v>
      </c>
      <c r="C10" s="50">
        <v>1</v>
      </c>
      <c r="D10" s="50">
        <v>4</v>
      </c>
      <c r="E10" s="50">
        <v>1</v>
      </c>
      <c r="F10" s="56">
        <f t="shared" si="1"/>
        <v>0.25</v>
      </c>
      <c r="G10" s="57"/>
    </row>
    <row r="11" spans="1:7">
      <c r="A11" s="57"/>
      <c r="B11" s="58" t="s">
        <v>91</v>
      </c>
      <c r="C11" s="50">
        <v>1</v>
      </c>
      <c r="D11" s="50">
        <v>6</v>
      </c>
      <c r="E11" s="50">
        <v>2</v>
      </c>
      <c r="F11" s="56">
        <f t="shared" si="1"/>
        <v>0.33333333333333331</v>
      </c>
      <c r="G11" s="57"/>
    </row>
    <row r="12" spans="1:7">
      <c r="A12" s="57"/>
      <c r="B12" s="58" t="s">
        <v>92</v>
      </c>
      <c r="C12" s="50">
        <v>1</v>
      </c>
      <c r="D12" s="50">
        <v>1</v>
      </c>
      <c r="E12" s="50">
        <v>0</v>
      </c>
      <c r="F12" s="56">
        <f t="shared" si="1"/>
        <v>0</v>
      </c>
      <c r="G12" s="57"/>
    </row>
    <row r="13" spans="1:7">
      <c r="A13" s="45"/>
      <c r="B13" s="58"/>
      <c r="C13" s="50"/>
      <c r="D13" s="50"/>
      <c r="E13" s="50"/>
      <c r="F13" s="59"/>
      <c r="G13" s="45"/>
    </row>
    <row r="14" spans="1:7">
      <c r="A14" s="45">
        <v>3</v>
      </c>
      <c r="B14" s="100" t="s">
        <v>62</v>
      </c>
      <c r="C14" s="52">
        <f>SUM(C15:C37)</f>
        <v>23</v>
      </c>
      <c r="D14" s="52">
        <f>SUM(D15:D37)</f>
        <v>187</v>
      </c>
      <c r="E14" s="52">
        <f>SUM(E15:E37)</f>
        <v>64</v>
      </c>
      <c r="F14" s="53">
        <f t="shared" ref="F14:F37" si="2">SUM(E14/D14)</f>
        <v>0.34224598930481281</v>
      </c>
      <c r="G14" s="45"/>
    </row>
    <row r="15" spans="1:7">
      <c r="A15" s="57"/>
      <c r="B15" s="60" t="s">
        <v>93</v>
      </c>
      <c r="C15" s="51">
        <v>1</v>
      </c>
      <c r="D15" s="51">
        <v>11</v>
      </c>
      <c r="E15" s="51">
        <v>1</v>
      </c>
      <c r="F15" s="99">
        <f t="shared" si="2"/>
        <v>9.0909090909090912E-2</v>
      </c>
      <c r="G15" s="57"/>
    </row>
    <row r="16" spans="1:7">
      <c r="A16" s="57"/>
      <c r="B16" s="60" t="s">
        <v>94</v>
      </c>
      <c r="C16" s="51">
        <v>1</v>
      </c>
      <c r="D16" s="51">
        <v>9</v>
      </c>
      <c r="E16" s="51">
        <v>2</v>
      </c>
      <c r="F16" s="99">
        <f t="shared" si="2"/>
        <v>0.22222222222222221</v>
      </c>
      <c r="G16" s="57"/>
    </row>
    <row r="17" spans="1:7">
      <c r="A17" s="57"/>
      <c r="B17" s="60" t="s">
        <v>95</v>
      </c>
      <c r="C17" s="51">
        <v>1</v>
      </c>
      <c r="D17" s="51">
        <v>12</v>
      </c>
      <c r="E17" s="51">
        <v>3</v>
      </c>
      <c r="F17" s="99">
        <f t="shared" si="2"/>
        <v>0.25</v>
      </c>
      <c r="G17" s="57"/>
    </row>
    <row r="18" spans="1:7">
      <c r="A18" s="57"/>
      <c r="B18" s="60" t="s">
        <v>96</v>
      </c>
      <c r="C18" s="51">
        <v>1</v>
      </c>
      <c r="D18" s="51">
        <v>5</v>
      </c>
      <c r="E18" s="51">
        <v>3</v>
      </c>
      <c r="F18" s="99">
        <f t="shared" si="2"/>
        <v>0.6</v>
      </c>
      <c r="G18" s="57"/>
    </row>
    <row r="19" spans="1:7">
      <c r="A19" s="57"/>
      <c r="B19" s="60" t="s">
        <v>97</v>
      </c>
      <c r="C19" s="51">
        <v>1</v>
      </c>
      <c r="D19" s="51">
        <v>7</v>
      </c>
      <c r="E19" s="51">
        <v>4</v>
      </c>
      <c r="F19" s="99">
        <f t="shared" si="2"/>
        <v>0.5714285714285714</v>
      </c>
      <c r="G19" s="57"/>
    </row>
    <row r="20" spans="1:7">
      <c r="A20" s="57"/>
      <c r="B20" s="60" t="s">
        <v>98</v>
      </c>
      <c r="C20" s="51">
        <v>1</v>
      </c>
      <c r="D20" s="51">
        <v>11</v>
      </c>
      <c r="E20" s="51">
        <v>1</v>
      </c>
      <c r="F20" s="99">
        <f t="shared" si="2"/>
        <v>9.0909090909090912E-2</v>
      </c>
      <c r="G20" s="57"/>
    </row>
    <row r="21" spans="1:7">
      <c r="A21" s="57"/>
      <c r="B21" s="60" t="s">
        <v>99</v>
      </c>
      <c r="C21" s="51">
        <v>1</v>
      </c>
      <c r="D21" s="51">
        <v>6</v>
      </c>
      <c r="E21" s="51">
        <v>4</v>
      </c>
      <c r="F21" s="99">
        <f t="shared" si="2"/>
        <v>0.66666666666666663</v>
      </c>
      <c r="G21" s="57"/>
    </row>
    <row r="22" spans="1:7">
      <c r="A22" s="57"/>
      <c r="B22" s="60" t="s">
        <v>100</v>
      </c>
      <c r="C22" s="51">
        <v>1</v>
      </c>
      <c r="D22" s="51">
        <v>5</v>
      </c>
      <c r="E22" s="51">
        <v>2</v>
      </c>
      <c r="F22" s="99">
        <f t="shared" si="2"/>
        <v>0.4</v>
      </c>
      <c r="G22" s="57"/>
    </row>
    <row r="23" spans="1:7">
      <c r="A23" s="57"/>
      <c r="B23" s="60" t="s">
        <v>101</v>
      </c>
      <c r="C23" s="51">
        <v>1</v>
      </c>
      <c r="D23" s="51">
        <v>11</v>
      </c>
      <c r="E23" s="51">
        <v>7</v>
      </c>
      <c r="F23" s="99">
        <f t="shared" si="2"/>
        <v>0.63636363636363635</v>
      </c>
      <c r="G23" s="57"/>
    </row>
    <row r="24" spans="1:7">
      <c r="A24" s="57"/>
      <c r="B24" s="60" t="s">
        <v>102</v>
      </c>
      <c r="C24" s="51">
        <v>1</v>
      </c>
      <c r="D24" s="51">
        <v>13</v>
      </c>
      <c r="E24" s="51">
        <v>5</v>
      </c>
      <c r="F24" s="99">
        <f t="shared" si="2"/>
        <v>0.38461538461538464</v>
      </c>
      <c r="G24" s="57"/>
    </row>
    <row r="25" spans="1:7">
      <c r="A25" s="57"/>
      <c r="B25" s="60" t="s">
        <v>103</v>
      </c>
      <c r="C25" s="51">
        <v>1</v>
      </c>
      <c r="D25" s="51">
        <v>6</v>
      </c>
      <c r="E25" s="51">
        <v>1</v>
      </c>
      <c r="F25" s="99">
        <f t="shared" si="2"/>
        <v>0.16666666666666666</v>
      </c>
      <c r="G25" s="57"/>
    </row>
    <row r="26" spans="1:7">
      <c r="A26" s="57"/>
      <c r="B26" s="60" t="s">
        <v>104</v>
      </c>
      <c r="C26" s="51">
        <v>1</v>
      </c>
      <c r="D26" s="51">
        <v>6</v>
      </c>
      <c r="E26" s="51">
        <v>1</v>
      </c>
      <c r="F26" s="99">
        <f t="shared" si="2"/>
        <v>0.16666666666666666</v>
      </c>
      <c r="G26" s="57"/>
    </row>
    <row r="27" spans="1:7">
      <c r="A27" s="57"/>
      <c r="B27" s="60" t="s">
        <v>105</v>
      </c>
      <c r="C27" s="51">
        <v>1</v>
      </c>
      <c r="D27" s="51">
        <v>9</v>
      </c>
      <c r="E27" s="51">
        <v>2</v>
      </c>
      <c r="F27" s="99">
        <f t="shared" si="2"/>
        <v>0.22222222222222221</v>
      </c>
      <c r="G27" s="57"/>
    </row>
    <row r="28" spans="1:7">
      <c r="A28" s="57"/>
      <c r="B28" s="60" t="s">
        <v>106</v>
      </c>
      <c r="C28" s="51">
        <v>1</v>
      </c>
      <c r="D28" s="51">
        <v>9</v>
      </c>
      <c r="E28" s="51">
        <v>4</v>
      </c>
      <c r="F28" s="99">
        <f t="shared" si="2"/>
        <v>0.44444444444444442</v>
      </c>
      <c r="G28" s="57"/>
    </row>
    <row r="29" spans="1:7">
      <c r="A29" s="57"/>
      <c r="B29" s="60" t="s">
        <v>107</v>
      </c>
      <c r="C29" s="51">
        <v>1</v>
      </c>
      <c r="D29" s="51">
        <v>4</v>
      </c>
      <c r="E29" s="51">
        <v>2</v>
      </c>
      <c r="F29" s="99">
        <f t="shared" si="2"/>
        <v>0.5</v>
      </c>
      <c r="G29" s="57"/>
    </row>
    <row r="30" spans="1:7">
      <c r="A30" s="57"/>
      <c r="B30" s="60" t="s">
        <v>108</v>
      </c>
      <c r="C30" s="51">
        <v>1</v>
      </c>
      <c r="D30" s="51">
        <v>11</v>
      </c>
      <c r="E30" s="51">
        <v>4</v>
      </c>
      <c r="F30" s="99">
        <f t="shared" si="2"/>
        <v>0.36363636363636365</v>
      </c>
      <c r="G30" s="57"/>
    </row>
    <row r="31" spans="1:7">
      <c r="A31" s="57"/>
      <c r="B31" s="60" t="s">
        <v>109</v>
      </c>
      <c r="C31" s="51">
        <v>1</v>
      </c>
      <c r="D31" s="51">
        <v>8</v>
      </c>
      <c r="E31" s="51">
        <v>4</v>
      </c>
      <c r="F31" s="99">
        <f t="shared" si="2"/>
        <v>0.5</v>
      </c>
      <c r="G31" s="57"/>
    </row>
    <row r="32" spans="1:7">
      <c r="A32" s="57"/>
      <c r="B32" s="60" t="s">
        <v>110</v>
      </c>
      <c r="C32" s="51">
        <v>1</v>
      </c>
      <c r="D32" s="51">
        <v>2</v>
      </c>
      <c r="E32" s="51">
        <v>1</v>
      </c>
      <c r="F32" s="99">
        <f t="shared" si="2"/>
        <v>0.5</v>
      </c>
      <c r="G32" s="57"/>
    </row>
    <row r="33" spans="1:7">
      <c r="A33" s="57"/>
      <c r="B33" s="60" t="s">
        <v>111</v>
      </c>
      <c r="C33" s="51">
        <v>1</v>
      </c>
      <c r="D33" s="51">
        <v>4</v>
      </c>
      <c r="E33" s="51">
        <v>1</v>
      </c>
      <c r="F33" s="99">
        <f t="shared" si="2"/>
        <v>0.25</v>
      </c>
      <c r="G33" s="57"/>
    </row>
    <row r="34" spans="1:7">
      <c r="A34" s="57"/>
      <c r="B34" s="60" t="s">
        <v>112</v>
      </c>
      <c r="C34" s="51">
        <v>1</v>
      </c>
      <c r="D34" s="51">
        <v>8</v>
      </c>
      <c r="E34" s="51">
        <v>2</v>
      </c>
      <c r="F34" s="99">
        <f t="shared" si="2"/>
        <v>0.25</v>
      </c>
      <c r="G34" s="57"/>
    </row>
    <row r="35" spans="1:7">
      <c r="A35" s="57"/>
      <c r="B35" s="60" t="s">
        <v>113</v>
      </c>
      <c r="C35" s="51">
        <v>1</v>
      </c>
      <c r="D35" s="51">
        <v>10</v>
      </c>
      <c r="E35" s="51">
        <v>4</v>
      </c>
      <c r="F35" s="99">
        <f t="shared" si="2"/>
        <v>0.4</v>
      </c>
      <c r="G35" s="57"/>
    </row>
    <row r="36" spans="1:7">
      <c r="A36" s="57"/>
      <c r="B36" s="60" t="s">
        <v>114</v>
      </c>
      <c r="C36" s="51">
        <v>1</v>
      </c>
      <c r="D36" s="51">
        <v>9</v>
      </c>
      <c r="E36" s="51">
        <v>2</v>
      </c>
      <c r="F36" s="99">
        <f t="shared" si="2"/>
        <v>0.22222222222222221</v>
      </c>
      <c r="G36" s="57"/>
    </row>
    <row r="37" spans="1:7">
      <c r="A37" s="57"/>
      <c r="B37" s="60" t="s">
        <v>115</v>
      </c>
      <c r="C37" s="51">
        <v>1</v>
      </c>
      <c r="D37" s="51">
        <v>11</v>
      </c>
      <c r="E37" s="51">
        <v>4</v>
      </c>
      <c r="F37" s="99">
        <f t="shared" si="2"/>
        <v>0.36363636363636365</v>
      </c>
      <c r="G37" s="57"/>
    </row>
    <row r="38" spans="1:7">
      <c r="A38" s="45"/>
      <c r="B38" s="58"/>
      <c r="C38" s="50"/>
      <c r="D38" s="50"/>
      <c r="E38" s="50"/>
      <c r="F38" s="99"/>
      <c r="G38" s="45"/>
    </row>
    <row r="39" spans="1:7">
      <c r="A39" s="45">
        <v>4</v>
      </c>
      <c r="B39" s="100" t="s">
        <v>63</v>
      </c>
      <c r="C39" s="52">
        <f>SUM(C40:C41)</f>
        <v>2</v>
      </c>
      <c r="D39" s="52">
        <f>SUM(D40:D41)</f>
        <v>2</v>
      </c>
      <c r="E39" s="52">
        <f>SUM(E40:E41)</f>
        <v>0</v>
      </c>
      <c r="F39" s="101">
        <f>SUM(E39/D39)</f>
        <v>0</v>
      </c>
      <c r="G39" s="45"/>
    </row>
    <row r="40" spans="1:7">
      <c r="A40" s="57"/>
      <c r="B40" s="60" t="s">
        <v>116</v>
      </c>
      <c r="C40" s="51">
        <v>1</v>
      </c>
      <c r="D40" s="51">
        <v>1</v>
      </c>
      <c r="E40" s="51">
        <v>0</v>
      </c>
      <c r="F40" s="99">
        <f>SUM(E40/D40)</f>
        <v>0</v>
      </c>
      <c r="G40" s="57"/>
    </row>
    <row r="41" spans="1:7">
      <c r="A41" s="57"/>
      <c r="B41" s="60" t="s">
        <v>117</v>
      </c>
      <c r="C41" s="51">
        <v>1</v>
      </c>
      <c r="D41" s="51">
        <v>1</v>
      </c>
      <c r="E41" s="51">
        <v>0</v>
      </c>
      <c r="F41" s="99">
        <f>SUM(E41/D41)</f>
        <v>0</v>
      </c>
      <c r="G41" s="57"/>
    </row>
    <row r="42" spans="1:7">
      <c r="A42" s="45"/>
      <c r="B42" s="58"/>
      <c r="C42" s="50"/>
      <c r="D42" s="50"/>
      <c r="E42" s="50"/>
      <c r="F42" s="99"/>
      <c r="G42" s="45"/>
    </row>
    <row r="43" spans="1:7">
      <c r="A43" s="45">
        <v>5</v>
      </c>
      <c r="B43" s="100" t="s">
        <v>64</v>
      </c>
      <c r="C43" s="52">
        <f>SUM(C44:C94)</f>
        <v>51</v>
      </c>
      <c r="D43" s="52">
        <f>SUM(D44:D94)</f>
        <v>321</v>
      </c>
      <c r="E43" s="52">
        <f>SUM(E44:E94)</f>
        <v>167</v>
      </c>
      <c r="F43" s="53">
        <f t="shared" ref="F43:F93" si="3">SUM(E43/D43)</f>
        <v>0.52024922118380057</v>
      </c>
      <c r="G43" s="45"/>
    </row>
    <row r="44" spans="1:7">
      <c r="A44" s="57"/>
      <c r="B44" s="58" t="s">
        <v>118</v>
      </c>
      <c r="C44" s="50">
        <v>1</v>
      </c>
      <c r="D44" s="61">
        <v>7</v>
      </c>
      <c r="E44" s="62">
        <v>3</v>
      </c>
      <c r="F44" s="99">
        <f t="shared" si="3"/>
        <v>0.42857142857142855</v>
      </c>
      <c r="G44" s="57"/>
    </row>
    <row r="45" spans="1:7">
      <c r="A45" s="57"/>
      <c r="B45" s="63" t="s">
        <v>119</v>
      </c>
      <c r="C45" s="61">
        <v>1</v>
      </c>
      <c r="D45" s="51">
        <v>15</v>
      </c>
      <c r="E45" s="51">
        <v>5</v>
      </c>
      <c r="F45" s="99">
        <f t="shared" si="3"/>
        <v>0.33333333333333331</v>
      </c>
      <c r="G45" s="57"/>
    </row>
    <row r="46" spans="1:7">
      <c r="A46" s="57"/>
      <c r="B46" s="63" t="s">
        <v>120</v>
      </c>
      <c r="C46" s="61">
        <v>1</v>
      </c>
      <c r="D46" s="51">
        <v>12</v>
      </c>
      <c r="E46" s="51">
        <v>4</v>
      </c>
      <c r="F46" s="99">
        <f t="shared" si="3"/>
        <v>0.33333333333333331</v>
      </c>
      <c r="G46" s="57"/>
    </row>
    <row r="47" spans="1:7">
      <c r="A47" s="57"/>
      <c r="B47" s="58" t="s">
        <v>121</v>
      </c>
      <c r="C47" s="50">
        <v>1</v>
      </c>
      <c r="D47" s="61">
        <v>3</v>
      </c>
      <c r="E47" s="64">
        <v>2</v>
      </c>
      <c r="F47" s="99">
        <f>SUM(E47/D47)</f>
        <v>0.66666666666666663</v>
      </c>
      <c r="G47" s="57"/>
    </row>
    <row r="48" spans="1:7">
      <c r="A48" s="57"/>
      <c r="B48" s="58" t="s">
        <v>122</v>
      </c>
      <c r="C48" s="50">
        <v>1</v>
      </c>
      <c r="D48" s="62">
        <v>8</v>
      </c>
      <c r="E48" s="62">
        <v>4</v>
      </c>
      <c r="F48" s="99">
        <f>SUM(E48/D48)</f>
        <v>0.5</v>
      </c>
      <c r="G48" s="57"/>
    </row>
    <row r="49" spans="1:7">
      <c r="A49" s="57"/>
      <c r="B49" s="63" t="s">
        <v>123</v>
      </c>
      <c r="C49" s="61">
        <v>1</v>
      </c>
      <c r="D49" s="64">
        <v>12</v>
      </c>
      <c r="E49" s="51">
        <v>7</v>
      </c>
      <c r="F49" s="99">
        <f t="shared" ref="F49:F51" si="4">SUM(E49/D49)</f>
        <v>0.58333333333333337</v>
      </c>
      <c r="G49" s="57"/>
    </row>
    <row r="50" spans="1:7">
      <c r="A50" s="57"/>
      <c r="B50" s="63" t="s">
        <v>124</v>
      </c>
      <c r="C50" s="61">
        <v>1</v>
      </c>
      <c r="D50" s="61">
        <v>10</v>
      </c>
      <c r="E50" s="64">
        <v>6</v>
      </c>
      <c r="F50" s="99">
        <f t="shared" si="4"/>
        <v>0.6</v>
      </c>
      <c r="G50" s="57"/>
    </row>
    <row r="51" spans="1:7">
      <c r="A51" s="57"/>
      <c r="B51" s="63" t="s">
        <v>125</v>
      </c>
      <c r="C51" s="61">
        <v>1</v>
      </c>
      <c r="D51" s="61">
        <v>10</v>
      </c>
      <c r="E51" s="64">
        <v>5</v>
      </c>
      <c r="F51" s="99">
        <f t="shared" si="4"/>
        <v>0.5</v>
      </c>
      <c r="G51" s="57"/>
    </row>
    <row r="52" spans="1:7">
      <c r="A52" s="57"/>
      <c r="B52" s="63" t="s">
        <v>126</v>
      </c>
      <c r="C52" s="61">
        <v>1</v>
      </c>
      <c r="D52" s="61">
        <v>1</v>
      </c>
      <c r="E52" s="64">
        <v>1</v>
      </c>
      <c r="F52" s="99">
        <f t="shared" si="3"/>
        <v>1</v>
      </c>
      <c r="G52" s="57"/>
    </row>
    <row r="53" spans="1:7">
      <c r="A53" s="57"/>
      <c r="B53" s="63" t="s">
        <v>127</v>
      </c>
      <c r="C53" s="61">
        <v>1</v>
      </c>
      <c r="D53" s="61">
        <v>12</v>
      </c>
      <c r="E53" s="64">
        <v>6</v>
      </c>
      <c r="F53" s="99">
        <f t="shared" si="3"/>
        <v>0.5</v>
      </c>
      <c r="G53" s="57"/>
    </row>
    <row r="54" spans="1:7">
      <c r="A54" s="57"/>
      <c r="B54" s="63" t="s">
        <v>128</v>
      </c>
      <c r="C54" s="61">
        <v>1</v>
      </c>
      <c r="D54" s="61">
        <v>9</v>
      </c>
      <c r="E54" s="64">
        <v>4</v>
      </c>
      <c r="F54" s="99">
        <f t="shared" si="3"/>
        <v>0.44444444444444442</v>
      </c>
      <c r="G54" s="57"/>
    </row>
    <row r="55" spans="1:7">
      <c r="A55" s="57"/>
      <c r="B55" s="63" t="s">
        <v>129</v>
      </c>
      <c r="C55" s="61">
        <v>1</v>
      </c>
      <c r="D55" s="64">
        <v>12</v>
      </c>
      <c r="E55" s="64">
        <v>8</v>
      </c>
      <c r="F55" s="99">
        <f t="shared" si="3"/>
        <v>0.66666666666666663</v>
      </c>
      <c r="G55" s="57"/>
    </row>
    <row r="56" spans="1:7">
      <c r="A56" s="57"/>
      <c r="B56" s="63" t="s">
        <v>130</v>
      </c>
      <c r="C56" s="61">
        <v>1</v>
      </c>
      <c r="D56" s="61">
        <v>5</v>
      </c>
      <c r="E56" s="64">
        <v>3</v>
      </c>
      <c r="F56" s="99">
        <f t="shared" si="3"/>
        <v>0.6</v>
      </c>
      <c r="G56" s="57"/>
    </row>
    <row r="57" spans="1:7">
      <c r="A57" s="57"/>
      <c r="B57" s="63" t="s">
        <v>131</v>
      </c>
      <c r="C57" s="61">
        <v>1</v>
      </c>
      <c r="D57" s="61">
        <v>5</v>
      </c>
      <c r="E57" s="64">
        <v>4</v>
      </c>
      <c r="F57" s="99">
        <f t="shared" si="3"/>
        <v>0.8</v>
      </c>
      <c r="G57" s="57"/>
    </row>
    <row r="58" spans="1:7">
      <c r="A58" s="57"/>
      <c r="B58" s="63" t="s">
        <v>132</v>
      </c>
      <c r="C58" s="61">
        <v>1</v>
      </c>
      <c r="D58" s="61">
        <v>3</v>
      </c>
      <c r="E58" s="64">
        <v>0</v>
      </c>
      <c r="F58" s="99">
        <f>SUM(E58/D58)</f>
        <v>0</v>
      </c>
      <c r="G58" s="57"/>
    </row>
    <row r="59" spans="1:7">
      <c r="A59" s="57"/>
      <c r="B59" s="63" t="s">
        <v>133</v>
      </c>
      <c r="C59" s="61">
        <v>1</v>
      </c>
      <c r="D59" s="61">
        <v>6</v>
      </c>
      <c r="E59" s="64">
        <v>4</v>
      </c>
      <c r="F59" s="99">
        <f t="shared" si="3"/>
        <v>0.66666666666666663</v>
      </c>
      <c r="G59" s="57"/>
    </row>
    <row r="60" spans="1:7">
      <c r="A60" s="57"/>
      <c r="B60" s="63" t="s">
        <v>134</v>
      </c>
      <c r="C60" s="61">
        <v>1</v>
      </c>
      <c r="D60" s="61">
        <v>3</v>
      </c>
      <c r="E60" s="64">
        <v>2</v>
      </c>
      <c r="F60" s="99">
        <f>SUM(E60/D60)</f>
        <v>0.66666666666666663</v>
      </c>
      <c r="G60" s="57"/>
    </row>
    <row r="61" spans="1:7">
      <c r="A61" s="57"/>
      <c r="B61" s="63" t="s">
        <v>135</v>
      </c>
      <c r="C61" s="61">
        <v>1</v>
      </c>
      <c r="D61" s="61">
        <v>5</v>
      </c>
      <c r="E61" s="51">
        <v>3</v>
      </c>
      <c r="F61" s="99">
        <f t="shared" si="3"/>
        <v>0.6</v>
      </c>
      <c r="G61" s="57"/>
    </row>
    <row r="62" spans="1:7">
      <c r="A62" s="57"/>
      <c r="B62" s="63" t="s">
        <v>136</v>
      </c>
      <c r="C62" s="61">
        <v>1</v>
      </c>
      <c r="D62" s="61">
        <v>5</v>
      </c>
      <c r="E62" s="62">
        <v>5</v>
      </c>
      <c r="F62" s="99">
        <f t="shared" si="3"/>
        <v>1</v>
      </c>
      <c r="G62" s="57"/>
    </row>
    <row r="63" spans="1:7">
      <c r="A63" s="57"/>
      <c r="B63" s="63" t="s">
        <v>137</v>
      </c>
      <c r="C63" s="61">
        <v>1</v>
      </c>
      <c r="D63" s="61">
        <v>5</v>
      </c>
      <c r="E63" s="62">
        <v>2</v>
      </c>
      <c r="F63" s="99">
        <f t="shared" si="3"/>
        <v>0.4</v>
      </c>
      <c r="G63" s="57"/>
    </row>
    <row r="64" spans="1:7">
      <c r="A64" s="57"/>
      <c r="B64" s="63" t="s">
        <v>138</v>
      </c>
      <c r="C64" s="61">
        <v>1</v>
      </c>
      <c r="D64" s="61">
        <v>5</v>
      </c>
      <c r="E64" s="62">
        <v>2</v>
      </c>
      <c r="F64" s="99">
        <f t="shared" si="3"/>
        <v>0.4</v>
      </c>
      <c r="G64" s="57"/>
    </row>
    <row r="65" spans="1:7">
      <c r="A65" s="57"/>
      <c r="B65" s="63" t="s">
        <v>139</v>
      </c>
      <c r="C65" s="61">
        <v>1</v>
      </c>
      <c r="D65" s="61">
        <v>5</v>
      </c>
      <c r="E65" s="62">
        <v>3</v>
      </c>
      <c r="F65" s="99">
        <f t="shared" si="3"/>
        <v>0.6</v>
      </c>
      <c r="G65" s="57"/>
    </row>
    <row r="66" spans="1:7">
      <c r="A66" s="57"/>
      <c r="B66" s="63" t="s">
        <v>140</v>
      </c>
      <c r="C66" s="61">
        <v>1</v>
      </c>
      <c r="D66" s="61">
        <v>4</v>
      </c>
      <c r="E66" s="62">
        <v>3</v>
      </c>
      <c r="F66" s="99">
        <f t="shared" si="3"/>
        <v>0.75</v>
      </c>
      <c r="G66" s="57"/>
    </row>
    <row r="67" spans="1:7">
      <c r="A67" s="57"/>
      <c r="B67" s="63" t="s">
        <v>141</v>
      </c>
      <c r="C67" s="61">
        <v>1</v>
      </c>
      <c r="D67" s="61">
        <v>5</v>
      </c>
      <c r="E67" s="62">
        <v>4</v>
      </c>
      <c r="F67" s="99">
        <f t="shared" si="3"/>
        <v>0.8</v>
      </c>
      <c r="G67" s="57"/>
    </row>
    <row r="68" spans="1:7">
      <c r="A68" s="57"/>
      <c r="B68" s="63" t="s">
        <v>142</v>
      </c>
      <c r="C68" s="61">
        <v>1</v>
      </c>
      <c r="D68" s="61">
        <v>3</v>
      </c>
      <c r="E68" s="51">
        <v>0</v>
      </c>
      <c r="F68" s="99">
        <f t="shared" si="3"/>
        <v>0</v>
      </c>
      <c r="G68" s="57"/>
    </row>
    <row r="69" spans="1:7">
      <c r="A69" s="57"/>
      <c r="B69" s="63" t="s">
        <v>143</v>
      </c>
      <c r="C69" s="61">
        <v>1</v>
      </c>
      <c r="D69" s="61">
        <v>5</v>
      </c>
      <c r="E69" s="51">
        <v>4</v>
      </c>
      <c r="F69" s="99">
        <f t="shared" si="3"/>
        <v>0.8</v>
      </c>
      <c r="G69" s="57"/>
    </row>
    <row r="70" spans="1:7">
      <c r="A70" s="57"/>
      <c r="B70" s="63" t="s">
        <v>144</v>
      </c>
      <c r="C70" s="61">
        <v>1</v>
      </c>
      <c r="D70" s="61">
        <v>4</v>
      </c>
      <c r="E70" s="51">
        <v>0</v>
      </c>
      <c r="F70" s="99">
        <f t="shared" si="3"/>
        <v>0</v>
      </c>
      <c r="G70" s="57"/>
    </row>
    <row r="71" spans="1:7">
      <c r="A71" s="57"/>
      <c r="B71" s="63" t="s">
        <v>145</v>
      </c>
      <c r="C71" s="61">
        <v>1</v>
      </c>
      <c r="D71" s="61">
        <v>4</v>
      </c>
      <c r="E71" s="62">
        <v>2</v>
      </c>
      <c r="F71" s="99">
        <f t="shared" si="3"/>
        <v>0.5</v>
      </c>
      <c r="G71" s="57"/>
    </row>
    <row r="72" spans="1:7">
      <c r="A72" s="57"/>
      <c r="B72" s="63" t="s">
        <v>146</v>
      </c>
      <c r="C72" s="61">
        <v>1</v>
      </c>
      <c r="D72" s="61">
        <v>5</v>
      </c>
      <c r="E72" s="51">
        <v>2</v>
      </c>
      <c r="F72" s="99">
        <f t="shared" si="3"/>
        <v>0.4</v>
      </c>
      <c r="G72" s="57"/>
    </row>
    <row r="73" spans="1:7">
      <c r="A73" s="57"/>
      <c r="B73" s="63" t="s">
        <v>147</v>
      </c>
      <c r="C73" s="61">
        <v>1</v>
      </c>
      <c r="D73" s="61">
        <v>3</v>
      </c>
      <c r="E73" s="62">
        <v>1</v>
      </c>
      <c r="F73" s="99">
        <f t="shared" si="3"/>
        <v>0.33333333333333331</v>
      </c>
      <c r="G73" s="57"/>
    </row>
    <row r="74" spans="1:7">
      <c r="A74" s="57"/>
      <c r="B74" s="63" t="s">
        <v>148</v>
      </c>
      <c r="C74" s="61">
        <v>1</v>
      </c>
      <c r="D74" s="61">
        <v>4</v>
      </c>
      <c r="E74" s="62">
        <v>2</v>
      </c>
      <c r="F74" s="99">
        <f t="shared" si="3"/>
        <v>0.5</v>
      </c>
      <c r="G74" s="57"/>
    </row>
    <row r="75" spans="1:7">
      <c r="A75" s="57"/>
      <c r="B75" s="63" t="s">
        <v>149</v>
      </c>
      <c r="C75" s="61">
        <v>1</v>
      </c>
      <c r="D75" s="61">
        <v>5</v>
      </c>
      <c r="E75" s="62">
        <v>2</v>
      </c>
      <c r="F75" s="99">
        <f t="shared" si="3"/>
        <v>0.4</v>
      </c>
      <c r="G75" s="57"/>
    </row>
    <row r="76" spans="1:7">
      <c r="A76" s="57"/>
      <c r="B76" s="63" t="s">
        <v>150</v>
      </c>
      <c r="C76" s="61">
        <v>1</v>
      </c>
      <c r="D76" s="61">
        <v>4</v>
      </c>
      <c r="E76" s="51">
        <v>3</v>
      </c>
      <c r="F76" s="99">
        <f t="shared" si="3"/>
        <v>0.75</v>
      </c>
      <c r="G76" s="57"/>
    </row>
    <row r="77" spans="1:7">
      <c r="A77" s="57"/>
      <c r="B77" s="63" t="s">
        <v>151</v>
      </c>
      <c r="C77" s="61">
        <v>1</v>
      </c>
      <c r="D77" s="51">
        <v>4</v>
      </c>
      <c r="E77" s="51">
        <v>3</v>
      </c>
      <c r="F77" s="99">
        <f t="shared" si="3"/>
        <v>0.75</v>
      </c>
      <c r="G77" s="57"/>
    </row>
    <row r="78" spans="1:7">
      <c r="A78" s="57"/>
      <c r="B78" s="63" t="s">
        <v>152</v>
      </c>
      <c r="C78" s="61">
        <v>1</v>
      </c>
      <c r="D78" s="61">
        <v>4</v>
      </c>
      <c r="E78" s="62">
        <v>2</v>
      </c>
      <c r="F78" s="99">
        <f t="shared" si="3"/>
        <v>0.5</v>
      </c>
      <c r="G78" s="57"/>
    </row>
    <row r="79" spans="1:7">
      <c r="A79" s="57"/>
      <c r="B79" s="63" t="s">
        <v>153</v>
      </c>
      <c r="C79" s="61">
        <v>1</v>
      </c>
      <c r="D79" s="61">
        <v>4</v>
      </c>
      <c r="E79" s="51">
        <v>4</v>
      </c>
      <c r="F79" s="99">
        <f t="shared" si="3"/>
        <v>1</v>
      </c>
      <c r="G79" s="57"/>
    </row>
    <row r="80" spans="1:7">
      <c r="A80" s="57"/>
      <c r="B80" s="63" t="s">
        <v>154</v>
      </c>
      <c r="C80" s="61">
        <v>1</v>
      </c>
      <c r="D80" s="61">
        <v>4</v>
      </c>
      <c r="E80" s="51">
        <v>1</v>
      </c>
      <c r="F80" s="99">
        <f t="shared" si="3"/>
        <v>0.25</v>
      </c>
      <c r="G80" s="57"/>
    </row>
    <row r="81" spans="1:7">
      <c r="A81" s="57"/>
      <c r="B81" s="63" t="s">
        <v>155</v>
      </c>
      <c r="C81" s="61">
        <v>1</v>
      </c>
      <c r="D81" s="61">
        <v>5</v>
      </c>
      <c r="E81" s="51">
        <v>2</v>
      </c>
      <c r="F81" s="99">
        <f t="shared" si="3"/>
        <v>0.4</v>
      </c>
      <c r="G81" s="57"/>
    </row>
    <row r="82" spans="1:7">
      <c r="A82" s="57"/>
      <c r="B82" s="63" t="s">
        <v>156</v>
      </c>
      <c r="C82" s="61">
        <v>1</v>
      </c>
      <c r="D82" s="61">
        <v>3</v>
      </c>
      <c r="E82" s="64">
        <v>3</v>
      </c>
      <c r="F82" s="99">
        <f t="shared" si="3"/>
        <v>1</v>
      </c>
      <c r="G82" s="57"/>
    </row>
    <row r="83" spans="1:7">
      <c r="A83" s="57"/>
      <c r="B83" s="63" t="s">
        <v>157</v>
      </c>
      <c r="C83" s="61">
        <v>1</v>
      </c>
      <c r="D83" s="61">
        <v>7</v>
      </c>
      <c r="E83" s="64">
        <v>1</v>
      </c>
      <c r="F83" s="99">
        <f>SUM(E83/D83)</f>
        <v>0.14285714285714285</v>
      </c>
      <c r="G83" s="57"/>
    </row>
    <row r="84" spans="1:7">
      <c r="A84" s="57"/>
      <c r="B84" s="63" t="s">
        <v>158</v>
      </c>
      <c r="C84" s="61">
        <v>1</v>
      </c>
      <c r="D84" s="61">
        <v>2</v>
      </c>
      <c r="E84" s="64">
        <v>1</v>
      </c>
      <c r="F84" s="99">
        <f t="shared" si="3"/>
        <v>0.5</v>
      </c>
      <c r="G84" s="57"/>
    </row>
    <row r="85" spans="1:7">
      <c r="A85" s="57"/>
      <c r="B85" s="63" t="s">
        <v>159</v>
      </c>
      <c r="C85" s="61">
        <v>1</v>
      </c>
      <c r="D85" s="61">
        <v>12</v>
      </c>
      <c r="E85" s="64">
        <v>6</v>
      </c>
      <c r="F85" s="99">
        <f t="shared" si="3"/>
        <v>0.5</v>
      </c>
      <c r="G85" s="57"/>
    </row>
    <row r="86" spans="1:7">
      <c r="A86" s="57"/>
      <c r="B86" s="63" t="s">
        <v>160</v>
      </c>
      <c r="C86" s="61">
        <v>1</v>
      </c>
      <c r="D86" s="61">
        <v>5</v>
      </c>
      <c r="E86" s="51">
        <v>2</v>
      </c>
      <c r="F86" s="99">
        <f>SUM(E86/D86)</f>
        <v>0.4</v>
      </c>
      <c r="G86" s="57"/>
    </row>
    <row r="87" spans="1:7">
      <c r="A87" s="57"/>
      <c r="B87" s="63" t="s">
        <v>161</v>
      </c>
      <c r="C87" s="61">
        <v>1</v>
      </c>
      <c r="D87" s="61">
        <v>1</v>
      </c>
      <c r="E87" s="64">
        <v>1</v>
      </c>
      <c r="F87" s="99">
        <f>SUM(E87/D87)</f>
        <v>1</v>
      </c>
      <c r="G87" s="57"/>
    </row>
    <row r="88" spans="1:7">
      <c r="A88" s="57"/>
      <c r="B88" s="63" t="s">
        <v>162</v>
      </c>
      <c r="C88" s="61">
        <v>1</v>
      </c>
      <c r="D88" s="61">
        <v>6</v>
      </c>
      <c r="E88" s="64">
        <v>0</v>
      </c>
      <c r="F88" s="99">
        <f t="shared" si="3"/>
        <v>0</v>
      </c>
      <c r="G88" s="57"/>
    </row>
    <row r="89" spans="1:7">
      <c r="A89" s="57"/>
      <c r="B89" s="63" t="s">
        <v>163</v>
      </c>
      <c r="C89" s="61">
        <v>1</v>
      </c>
      <c r="D89" s="51">
        <v>14</v>
      </c>
      <c r="E89" s="51">
        <v>6</v>
      </c>
      <c r="F89" s="99">
        <f t="shared" si="3"/>
        <v>0.42857142857142855</v>
      </c>
      <c r="G89" s="57"/>
    </row>
    <row r="90" spans="1:7">
      <c r="A90" s="57"/>
      <c r="B90" s="63" t="s">
        <v>164</v>
      </c>
      <c r="C90" s="61">
        <v>1</v>
      </c>
      <c r="D90" s="64">
        <v>9</v>
      </c>
      <c r="E90" s="64">
        <v>6</v>
      </c>
      <c r="F90" s="99">
        <f t="shared" si="3"/>
        <v>0.66666666666666663</v>
      </c>
      <c r="G90" s="57"/>
    </row>
    <row r="91" spans="1:7">
      <c r="A91" s="57"/>
      <c r="B91" s="63" t="s">
        <v>165</v>
      </c>
      <c r="C91" s="61">
        <v>1</v>
      </c>
      <c r="D91" s="61">
        <v>9</v>
      </c>
      <c r="E91" s="64">
        <v>6</v>
      </c>
      <c r="F91" s="99">
        <f t="shared" si="3"/>
        <v>0.66666666666666663</v>
      </c>
      <c r="G91" s="57"/>
    </row>
    <row r="92" spans="1:7">
      <c r="A92" s="57"/>
      <c r="B92" s="63" t="s">
        <v>166</v>
      </c>
      <c r="C92" s="61">
        <v>1</v>
      </c>
      <c r="D92" s="65">
        <v>9</v>
      </c>
      <c r="E92" s="64">
        <v>4</v>
      </c>
      <c r="F92" s="99">
        <f t="shared" si="3"/>
        <v>0.44444444444444442</v>
      </c>
      <c r="G92" s="57"/>
    </row>
    <row r="93" spans="1:7">
      <c r="A93" s="57"/>
      <c r="B93" s="63" t="s">
        <v>167</v>
      </c>
      <c r="C93" s="61">
        <v>1</v>
      </c>
      <c r="D93" s="61">
        <v>10</v>
      </c>
      <c r="E93" s="64">
        <v>7</v>
      </c>
      <c r="F93" s="99">
        <f t="shared" si="3"/>
        <v>0.7</v>
      </c>
      <c r="G93" s="57"/>
    </row>
    <row r="94" spans="1:7">
      <c r="A94" s="57"/>
      <c r="B94" s="60" t="s">
        <v>168</v>
      </c>
      <c r="C94" s="51">
        <v>1</v>
      </c>
      <c r="D94" s="61">
        <v>9</v>
      </c>
      <c r="E94" s="64">
        <v>6</v>
      </c>
      <c r="F94" s="99">
        <f>SUM(E94/D94)</f>
        <v>0.66666666666666663</v>
      </c>
      <c r="G94" s="57"/>
    </row>
    <row r="95" spans="1:7">
      <c r="A95" s="45"/>
      <c r="B95" s="58"/>
      <c r="C95" s="50"/>
      <c r="D95" s="61"/>
      <c r="E95" s="64"/>
      <c r="F95" s="99"/>
      <c r="G95" s="45"/>
    </row>
    <row r="96" spans="1:7">
      <c r="A96" s="45">
        <v>6</v>
      </c>
      <c r="B96" s="66" t="s">
        <v>65</v>
      </c>
      <c r="C96" s="67">
        <f>SUM(C97:C98)</f>
        <v>2</v>
      </c>
      <c r="D96" s="68">
        <f>SUM(D97:D98)</f>
        <v>5</v>
      </c>
      <c r="E96" s="69">
        <f>SUM(E97:E98)</f>
        <v>2</v>
      </c>
      <c r="F96" s="53">
        <f>SUM(E96/D96)</f>
        <v>0.4</v>
      </c>
      <c r="G96" s="45"/>
    </row>
    <row r="97" spans="1:7">
      <c r="A97" s="45"/>
      <c r="B97" s="95" t="s">
        <v>169</v>
      </c>
      <c r="C97" s="40">
        <v>1</v>
      </c>
      <c r="D97" s="70">
        <v>1</v>
      </c>
      <c r="E97" s="70">
        <v>0</v>
      </c>
      <c r="F97" s="59">
        <f>SUM(E97/D97)</f>
        <v>0</v>
      </c>
      <c r="G97" s="45"/>
    </row>
    <row r="98" spans="1:7">
      <c r="A98" s="45"/>
      <c r="B98" s="95" t="s">
        <v>170</v>
      </c>
      <c r="C98" s="40">
        <v>1</v>
      </c>
      <c r="D98" s="70">
        <v>4</v>
      </c>
      <c r="E98" s="70">
        <v>2</v>
      </c>
      <c r="F98" s="59">
        <f>SUM(E98/D98)</f>
        <v>0.5</v>
      </c>
      <c r="G98" s="45"/>
    </row>
    <row r="99" spans="1:7">
      <c r="A99" s="45"/>
      <c r="B99" s="58"/>
      <c r="C99" s="50"/>
      <c r="D99" s="61"/>
      <c r="E99" s="64"/>
      <c r="F99" s="99"/>
      <c r="G99" s="45"/>
    </row>
    <row r="100" spans="1:7">
      <c r="A100" s="45">
        <v>7</v>
      </c>
      <c r="B100" s="100" t="s">
        <v>66</v>
      </c>
      <c r="C100" s="52">
        <f>SUM(C101:C103)</f>
        <v>3</v>
      </c>
      <c r="D100" s="52">
        <f>SUM(D101:D103)</f>
        <v>19</v>
      </c>
      <c r="E100" s="52">
        <f>SUM(E101:E103)</f>
        <v>6</v>
      </c>
      <c r="F100" s="53">
        <f>SUM(E100/D100)</f>
        <v>0.31578947368421051</v>
      </c>
      <c r="G100" s="45"/>
    </row>
    <row r="101" spans="1:7">
      <c r="A101" s="57"/>
      <c r="B101" s="58" t="s">
        <v>171</v>
      </c>
      <c r="C101" s="50">
        <v>1</v>
      </c>
      <c r="D101" s="50">
        <v>7</v>
      </c>
      <c r="E101" s="51">
        <v>4</v>
      </c>
      <c r="F101" s="99">
        <f>SUM(E101/D101)</f>
        <v>0.5714285714285714</v>
      </c>
      <c r="G101" s="57"/>
    </row>
    <row r="102" spans="1:7">
      <c r="A102" s="57"/>
      <c r="B102" s="58" t="s">
        <v>172</v>
      </c>
      <c r="C102" s="50">
        <v>1</v>
      </c>
      <c r="D102" s="51">
        <v>8</v>
      </c>
      <c r="E102" s="51">
        <v>2</v>
      </c>
      <c r="F102" s="99">
        <f>SUM(E102/D102)</f>
        <v>0.25</v>
      </c>
      <c r="G102" s="57"/>
    </row>
    <row r="103" spans="1:7">
      <c r="A103" s="57"/>
      <c r="B103" s="58" t="s">
        <v>173</v>
      </c>
      <c r="C103" s="50">
        <v>1</v>
      </c>
      <c r="D103" s="50">
        <v>4</v>
      </c>
      <c r="E103" s="51">
        <v>0</v>
      </c>
      <c r="F103" s="99">
        <f>SUM(E103/D103)</f>
        <v>0</v>
      </c>
      <c r="G103" s="57"/>
    </row>
    <row r="104" spans="1:7">
      <c r="A104" s="45"/>
      <c r="B104" s="58"/>
      <c r="C104" s="50"/>
      <c r="D104" s="50"/>
      <c r="E104" s="50"/>
      <c r="F104" s="99"/>
      <c r="G104" s="45"/>
    </row>
    <row r="105" spans="1:7">
      <c r="A105" s="45">
        <v>8</v>
      </c>
      <c r="B105" s="100" t="s">
        <v>67</v>
      </c>
      <c r="C105" s="52">
        <f>SUM(C106:C121)</f>
        <v>16</v>
      </c>
      <c r="D105" s="52">
        <f>SUM(D106:D121)</f>
        <v>109</v>
      </c>
      <c r="E105" s="52">
        <f>SUM(E106:E121)</f>
        <v>40</v>
      </c>
      <c r="F105" s="53">
        <f t="shared" ref="F105:F108" si="5">SUM(E105/D105)</f>
        <v>0.3669724770642202</v>
      </c>
      <c r="G105" s="45"/>
    </row>
    <row r="106" spans="1:7">
      <c r="A106" s="45"/>
      <c r="B106" s="58" t="s">
        <v>174</v>
      </c>
      <c r="C106" s="50">
        <v>1</v>
      </c>
      <c r="D106" s="50">
        <v>13</v>
      </c>
      <c r="E106" s="50">
        <v>6</v>
      </c>
      <c r="F106" s="99">
        <f t="shared" si="5"/>
        <v>0.46153846153846156</v>
      </c>
      <c r="G106" s="45"/>
    </row>
    <row r="107" spans="1:7">
      <c r="A107" s="57"/>
      <c r="B107" s="58" t="s">
        <v>175</v>
      </c>
      <c r="C107" s="50">
        <v>1</v>
      </c>
      <c r="D107" s="50">
        <v>5</v>
      </c>
      <c r="E107" s="64">
        <v>2</v>
      </c>
      <c r="F107" s="99">
        <f t="shared" si="5"/>
        <v>0.4</v>
      </c>
      <c r="G107" s="57"/>
    </row>
    <row r="108" spans="1:7">
      <c r="A108" s="57"/>
      <c r="B108" s="58" t="s">
        <v>176</v>
      </c>
      <c r="C108" s="50">
        <v>1</v>
      </c>
      <c r="D108" s="50">
        <v>4</v>
      </c>
      <c r="E108" s="50">
        <v>2</v>
      </c>
      <c r="F108" s="99">
        <f t="shared" si="5"/>
        <v>0.5</v>
      </c>
      <c r="G108" s="57"/>
    </row>
    <row r="109" spans="1:7">
      <c r="A109" s="57"/>
      <c r="B109" s="58" t="s">
        <v>177</v>
      </c>
      <c r="C109" s="50">
        <v>1</v>
      </c>
      <c r="D109" s="50">
        <v>5</v>
      </c>
      <c r="E109" s="64">
        <v>2</v>
      </c>
      <c r="F109" s="99">
        <f>SUM(E109/D109)</f>
        <v>0.4</v>
      </c>
      <c r="G109" s="57"/>
    </row>
    <row r="110" spans="1:7">
      <c r="A110" s="45"/>
      <c r="B110" s="58" t="s">
        <v>178</v>
      </c>
      <c r="C110" s="50">
        <v>1</v>
      </c>
      <c r="D110" s="50">
        <v>11</v>
      </c>
      <c r="E110" s="50">
        <v>3</v>
      </c>
      <c r="F110" s="99">
        <f>SUM(E110/D110)</f>
        <v>0.27272727272727271</v>
      </c>
      <c r="G110" s="45"/>
    </row>
    <row r="111" spans="1:7">
      <c r="A111" s="45"/>
      <c r="B111" s="58" t="s">
        <v>179</v>
      </c>
      <c r="C111" s="50">
        <v>1</v>
      </c>
      <c r="D111" s="50">
        <v>8</v>
      </c>
      <c r="E111" s="50">
        <v>3</v>
      </c>
      <c r="F111" s="99">
        <f t="shared" ref="F111:F114" si="6">SUM(E111/D111)</f>
        <v>0.375</v>
      </c>
      <c r="G111" s="45"/>
    </row>
    <row r="112" spans="1:7">
      <c r="A112" s="45"/>
      <c r="B112" s="58" t="s">
        <v>180</v>
      </c>
      <c r="C112" s="50">
        <v>1</v>
      </c>
      <c r="D112" s="50">
        <v>8</v>
      </c>
      <c r="E112" s="50">
        <v>2</v>
      </c>
      <c r="F112" s="99">
        <f t="shared" si="6"/>
        <v>0.25</v>
      </c>
      <c r="G112" s="45"/>
    </row>
    <row r="113" spans="1:7">
      <c r="A113" s="45"/>
      <c r="B113" s="58" t="s">
        <v>181</v>
      </c>
      <c r="C113" s="50">
        <v>1</v>
      </c>
      <c r="D113" s="50">
        <v>8</v>
      </c>
      <c r="E113" s="64">
        <v>3</v>
      </c>
      <c r="F113" s="99">
        <f t="shared" si="6"/>
        <v>0.375</v>
      </c>
      <c r="G113" s="45"/>
    </row>
    <row r="114" spans="1:7">
      <c r="A114" s="57"/>
      <c r="B114" s="58" t="s">
        <v>182</v>
      </c>
      <c r="C114" s="50">
        <v>1</v>
      </c>
      <c r="D114" s="50">
        <v>7</v>
      </c>
      <c r="E114" s="51">
        <v>4</v>
      </c>
      <c r="F114" s="99">
        <f t="shared" si="6"/>
        <v>0.5714285714285714</v>
      </c>
      <c r="G114" s="57"/>
    </row>
    <row r="115" spans="1:7">
      <c r="A115" s="45"/>
      <c r="B115" s="58" t="s">
        <v>183</v>
      </c>
      <c r="C115" s="50">
        <v>1</v>
      </c>
      <c r="D115" s="64">
        <v>0</v>
      </c>
      <c r="E115" s="64">
        <v>0</v>
      </c>
      <c r="F115" s="99">
        <v>0</v>
      </c>
      <c r="G115" s="45"/>
    </row>
    <row r="116" spans="1:7">
      <c r="A116" s="45"/>
      <c r="B116" s="58" t="s">
        <v>184</v>
      </c>
      <c r="C116" s="50">
        <v>1</v>
      </c>
      <c r="D116" s="64">
        <v>3</v>
      </c>
      <c r="E116" s="64">
        <v>0</v>
      </c>
      <c r="F116" s="99">
        <f t="shared" ref="F116:F119" si="7">SUM(E116/D116)</f>
        <v>0</v>
      </c>
      <c r="G116" s="45"/>
    </row>
    <row r="117" spans="1:7">
      <c r="A117" s="45"/>
      <c r="B117" s="58" t="s">
        <v>185</v>
      </c>
      <c r="C117" s="50">
        <v>1</v>
      </c>
      <c r="D117" s="50">
        <v>7</v>
      </c>
      <c r="E117" s="50">
        <v>2</v>
      </c>
      <c r="F117" s="99">
        <f t="shared" si="7"/>
        <v>0.2857142857142857</v>
      </c>
      <c r="G117" s="45"/>
    </row>
    <row r="118" spans="1:7">
      <c r="A118" s="45"/>
      <c r="B118" s="58" t="s">
        <v>186</v>
      </c>
      <c r="C118" s="50">
        <v>1</v>
      </c>
      <c r="D118" s="50">
        <v>7</v>
      </c>
      <c r="E118" s="64">
        <v>2</v>
      </c>
      <c r="F118" s="99">
        <f t="shared" si="7"/>
        <v>0.2857142857142857</v>
      </c>
      <c r="G118" s="45"/>
    </row>
    <row r="119" spans="1:7">
      <c r="A119" s="45"/>
      <c r="B119" s="58" t="s">
        <v>187</v>
      </c>
      <c r="C119" s="50">
        <v>1</v>
      </c>
      <c r="D119" s="50">
        <v>6</v>
      </c>
      <c r="E119" s="64">
        <v>2</v>
      </c>
      <c r="F119" s="99">
        <f t="shared" si="7"/>
        <v>0.33333333333333331</v>
      </c>
      <c r="G119" s="45"/>
    </row>
    <row r="120" spans="1:7">
      <c r="A120" s="57"/>
      <c r="B120" s="58" t="s">
        <v>188</v>
      </c>
      <c r="C120" s="50">
        <v>1</v>
      </c>
      <c r="D120" s="50">
        <v>8</v>
      </c>
      <c r="E120" s="64">
        <v>3</v>
      </c>
      <c r="F120" s="99">
        <f>SUM(E120/D120)</f>
        <v>0.375</v>
      </c>
      <c r="G120" s="57"/>
    </row>
    <row r="121" spans="1:7">
      <c r="A121" s="57"/>
      <c r="B121" s="58" t="s">
        <v>189</v>
      </c>
      <c r="C121" s="50">
        <v>1</v>
      </c>
      <c r="D121" s="50">
        <v>9</v>
      </c>
      <c r="E121" s="51">
        <v>4</v>
      </c>
      <c r="F121" s="56">
        <f>SUM(E121/D121)</f>
        <v>0.44444444444444442</v>
      </c>
      <c r="G121" s="57"/>
    </row>
    <row r="122" spans="1:7">
      <c r="A122" s="57"/>
      <c r="B122" s="58"/>
      <c r="C122" s="50"/>
      <c r="D122" s="50"/>
      <c r="E122" s="51"/>
      <c r="F122" s="56"/>
      <c r="G122" s="57"/>
    </row>
    <row r="123" spans="1:7">
      <c r="A123" s="45">
        <v>9</v>
      </c>
      <c r="B123" s="100" t="s">
        <v>68</v>
      </c>
      <c r="C123" s="52">
        <f>SUM(C124:C136)</f>
        <v>13</v>
      </c>
      <c r="D123" s="52">
        <f>SUM(D124:D136)</f>
        <v>62</v>
      </c>
      <c r="E123" s="52">
        <f>SUM(E124:E136)</f>
        <v>24</v>
      </c>
      <c r="F123" s="53">
        <f t="shared" ref="F123:F136" si="8">SUM(E123/D123)</f>
        <v>0.38709677419354838</v>
      </c>
      <c r="G123" s="45"/>
    </row>
    <row r="124" spans="1:7">
      <c r="A124" s="57"/>
      <c r="B124" s="60" t="s">
        <v>190</v>
      </c>
      <c r="C124" s="51">
        <v>1</v>
      </c>
      <c r="D124" s="71">
        <v>4</v>
      </c>
      <c r="E124" s="51">
        <v>1</v>
      </c>
      <c r="F124" s="99">
        <f t="shared" si="8"/>
        <v>0.25</v>
      </c>
      <c r="G124" s="57"/>
    </row>
    <row r="125" spans="1:7">
      <c r="A125" s="57"/>
      <c r="B125" s="58" t="s">
        <v>191</v>
      </c>
      <c r="C125" s="50">
        <v>1</v>
      </c>
      <c r="D125" s="50">
        <v>9</v>
      </c>
      <c r="E125" s="64">
        <v>3</v>
      </c>
      <c r="F125" s="99">
        <f t="shared" si="8"/>
        <v>0.33333333333333331</v>
      </c>
      <c r="G125" s="57"/>
    </row>
    <row r="126" spans="1:7">
      <c r="A126" s="57"/>
      <c r="B126" s="58" t="s">
        <v>192</v>
      </c>
      <c r="C126" s="50">
        <v>1</v>
      </c>
      <c r="D126" s="50">
        <v>9</v>
      </c>
      <c r="E126" s="64">
        <v>3</v>
      </c>
      <c r="F126" s="99">
        <f t="shared" si="8"/>
        <v>0.33333333333333331</v>
      </c>
      <c r="G126" s="57"/>
    </row>
    <row r="127" spans="1:7">
      <c r="A127" s="57"/>
      <c r="B127" s="58" t="s">
        <v>193</v>
      </c>
      <c r="C127" s="50">
        <v>1</v>
      </c>
      <c r="D127" s="51">
        <v>10</v>
      </c>
      <c r="E127" s="51">
        <v>7</v>
      </c>
      <c r="F127" s="99">
        <f t="shared" si="8"/>
        <v>0.7</v>
      </c>
      <c r="G127" s="57"/>
    </row>
    <row r="128" spans="1:7">
      <c r="A128" s="57"/>
      <c r="B128" s="58" t="s">
        <v>194</v>
      </c>
      <c r="C128" s="50">
        <v>1</v>
      </c>
      <c r="D128" s="50">
        <v>3</v>
      </c>
      <c r="E128" s="64">
        <v>0</v>
      </c>
      <c r="F128" s="99">
        <f t="shared" si="8"/>
        <v>0</v>
      </c>
      <c r="G128" s="57"/>
    </row>
    <row r="129" spans="1:7">
      <c r="A129" s="57"/>
      <c r="B129" s="58" t="s">
        <v>195</v>
      </c>
      <c r="C129" s="50">
        <v>1</v>
      </c>
      <c r="D129" s="50">
        <v>5</v>
      </c>
      <c r="E129" s="64">
        <v>1</v>
      </c>
      <c r="F129" s="99">
        <f t="shared" si="8"/>
        <v>0.2</v>
      </c>
      <c r="G129" s="57"/>
    </row>
    <row r="130" spans="1:7">
      <c r="A130" s="57"/>
      <c r="B130" s="58" t="s">
        <v>196</v>
      </c>
      <c r="C130" s="50">
        <v>1</v>
      </c>
      <c r="D130" s="50">
        <v>2</v>
      </c>
      <c r="E130" s="64">
        <v>0</v>
      </c>
      <c r="F130" s="99">
        <f t="shared" si="8"/>
        <v>0</v>
      </c>
      <c r="G130" s="57"/>
    </row>
    <row r="131" spans="1:7">
      <c r="A131" s="57"/>
      <c r="B131" s="58" t="s">
        <v>197</v>
      </c>
      <c r="C131" s="50">
        <v>1</v>
      </c>
      <c r="D131" s="50">
        <v>1</v>
      </c>
      <c r="E131" s="64">
        <v>1</v>
      </c>
      <c r="F131" s="99">
        <f t="shared" si="8"/>
        <v>1</v>
      </c>
      <c r="G131" s="57"/>
    </row>
    <row r="132" spans="1:7">
      <c r="A132" s="57"/>
      <c r="B132" s="58" t="s">
        <v>198</v>
      </c>
      <c r="C132" s="50">
        <v>1</v>
      </c>
      <c r="D132" s="50">
        <v>5</v>
      </c>
      <c r="E132" s="64">
        <v>2</v>
      </c>
      <c r="F132" s="99">
        <f t="shared" si="8"/>
        <v>0.4</v>
      </c>
      <c r="G132" s="57"/>
    </row>
    <row r="133" spans="1:7">
      <c r="A133" s="57"/>
      <c r="B133" s="58" t="s">
        <v>199</v>
      </c>
      <c r="C133" s="50">
        <v>1</v>
      </c>
      <c r="D133" s="51">
        <v>5</v>
      </c>
      <c r="E133" s="64">
        <v>2</v>
      </c>
      <c r="F133" s="99">
        <f t="shared" si="8"/>
        <v>0.4</v>
      </c>
      <c r="G133" s="57"/>
    </row>
    <row r="134" spans="1:7">
      <c r="A134" s="57"/>
      <c r="B134" s="58" t="s">
        <v>200</v>
      </c>
      <c r="C134" s="50">
        <v>1</v>
      </c>
      <c r="D134" s="50">
        <v>5</v>
      </c>
      <c r="E134" s="64">
        <v>2</v>
      </c>
      <c r="F134" s="99">
        <f t="shared" si="8"/>
        <v>0.4</v>
      </c>
      <c r="G134" s="57"/>
    </row>
    <row r="135" spans="1:7">
      <c r="A135" s="57"/>
      <c r="B135" s="58" t="s">
        <v>201</v>
      </c>
      <c r="C135" s="50">
        <v>1</v>
      </c>
      <c r="D135" s="50">
        <v>1</v>
      </c>
      <c r="E135" s="64">
        <v>0</v>
      </c>
      <c r="F135" s="99">
        <f t="shared" si="8"/>
        <v>0</v>
      </c>
      <c r="G135" s="57"/>
    </row>
    <row r="136" spans="1:7">
      <c r="A136" s="57"/>
      <c r="B136" s="58" t="s">
        <v>202</v>
      </c>
      <c r="C136" s="50">
        <v>1</v>
      </c>
      <c r="D136" s="50">
        <v>3</v>
      </c>
      <c r="E136" s="64">
        <v>2</v>
      </c>
      <c r="F136" s="99">
        <f t="shared" si="8"/>
        <v>0.66666666666666663</v>
      </c>
      <c r="G136" s="57"/>
    </row>
    <row r="137" spans="1:7">
      <c r="A137" s="45"/>
      <c r="B137" s="58"/>
      <c r="C137" s="50"/>
      <c r="D137" s="50"/>
      <c r="E137" s="64"/>
      <c r="F137" s="99"/>
      <c r="G137" s="45"/>
    </row>
    <row r="138" spans="1:7">
      <c r="A138" s="45">
        <v>10</v>
      </c>
      <c r="B138" s="100" t="s">
        <v>69</v>
      </c>
      <c r="C138" s="52">
        <f>SUM(C139:C144)</f>
        <v>6</v>
      </c>
      <c r="D138" s="52">
        <f>SUM(D139:D144)</f>
        <v>43</v>
      </c>
      <c r="E138" s="52">
        <f>SUM(E139:E144)</f>
        <v>15</v>
      </c>
      <c r="F138" s="53">
        <f t="shared" ref="F138:F144" si="9">SUM(E138/D138)</f>
        <v>0.34883720930232559</v>
      </c>
      <c r="G138" s="45"/>
    </row>
    <row r="139" spans="1:7">
      <c r="A139" s="57"/>
      <c r="B139" s="58" t="s">
        <v>203</v>
      </c>
      <c r="C139" s="50">
        <v>1</v>
      </c>
      <c r="D139" s="50">
        <v>8</v>
      </c>
      <c r="E139" s="64">
        <v>2</v>
      </c>
      <c r="F139" s="99">
        <f t="shared" si="9"/>
        <v>0.25</v>
      </c>
      <c r="G139" s="57"/>
    </row>
    <row r="140" spans="1:7">
      <c r="A140" s="57"/>
      <c r="B140" s="72" t="s">
        <v>204</v>
      </c>
      <c r="C140" s="73">
        <v>1</v>
      </c>
      <c r="D140" s="50">
        <v>7</v>
      </c>
      <c r="E140" s="64">
        <v>1</v>
      </c>
      <c r="F140" s="99">
        <f t="shared" si="9"/>
        <v>0.14285714285714285</v>
      </c>
      <c r="G140" s="57"/>
    </row>
    <row r="141" spans="1:7">
      <c r="A141" s="57"/>
      <c r="B141" s="58" t="s">
        <v>205</v>
      </c>
      <c r="C141" s="50">
        <v>1</v>
      </c>
      <c r="D141" s="50">
        <v>7</v>
      </c>
      <c r="E141" s="50">
        <v>5</v>
      </c>
      <c r="F141" s="99">
        <f t="shared" si="9"/>
        <v>0.7142857142857143</v>
      </c>
      <c r="G141" s="57"/>
    </row>
    <row r="142" spans="1:7">
      <c r="A142" s="57"/>
      <c r="B142" s="58" t="s">
        <v>206</v>
      </c>
      <c r="C142" s="50">
        <v>1</v>
      </c>
      <c r="D142" s="50">
        <v>8</v>
      </c>
      <c r="E142" s="51">
        <v>2</v>
      </c>
      <c r="F142" s="99">
        <f t="shared" si="9"/>
        <v>0.25</v>
      </c>
      <c r="G142" s="57"/>
    </row>
    <row r="143" spans="1:7">
      <c r="A143" s="57"/>
      <c r="B143" s="58" t="s">
        <v>207</v>
      </c>
      <c r="C143" s="50">
        <v>1</v>
      </c>
      <c r="D143" s="50">
        <v>5</v>
      </c>
      <c r="E143" s="50">
        <v>2</v>
      </c>
      <c r="F143" s="99">
        <f t="shared" si="9"/>
        <v>0.4</v>
      </c>
      <c r="G143" s="57"/>
    </row>
    <row r="144" spans="1:7">
      <c r="A144" s="57"/>
      <c r="B144" s="58" t="s">
        <v>208</v>
      </c>
      <c r="C144" s="50">
        <v>1</v>
      </c>
      <c r="D144" s="50">
        <v>8</v>
      </c>
      <c r="E144" s="64">
        <v>3</v>
      </c>
      <c r="F144" s="99">
        <f t="shared" si="9"/>
        <v>0.375</v>
      </c>
      <c r="G144" s="57"/>
    </row>
    <row r="145" spans="1:7">
      <c r="A145" s="45"/>
      <c r="B145" s="58"/>
      <c r="C145" s="50"/>
      <c r="D145" s="50"/>
      <c r="E145" s="64"/>
      <c r="F145" s="99"/>
      <c r="G145" s="45"/>
    </row>
    <row r="146" spans="1:7">
      <c r="A146" s="45">
        <v>11</v>
      </c>
      <c r="B146" s="100" t="s">
        <v>70</v>
      </c>
      <c r="C146" s="52">
        <f>SUM(C147)</f>
        <v>1</v>
      </c>
      <c r="D146" s="52">
        <f>SUM(D147)</f>
        <v>6</v>
      </c>
      <c r="E146" s="52">
        <f>SUM(E147)</f>
        <v>5</v>
      </c>
      <c r="F146" s="53">
        <f>SUM(E146/D146)</f>
        <v>0.83333333333333337</v>
      </c>
      <c r="G146" s="45"/>
    </row>
    <row r="147" spans="1:7">
      <c r="A147" s="57"/>
      <c r="B147" s="58" t="s">
        <v>209</v>
      </c>
      <c r="C147" s="50">
        <v>1</v>
      </c>
      <c r="D147" s="50">
        <v>6</v>
      </c>
      <c r="E147" s="64">
        <v>5</v>
      </c>
      <c r="F147" s="56">
        <f>SUM(E147/D147)</f>
        <v>0.83333333333333337</v>
      </c>
      <c r="G147" s="57"/>
    </row>
    <row r="148" spans="1:7">
      <c r="A148" s="45"/>
      <c r="B148" s="58"/>
      <c r="C148" s="50"/>
      <c r="D148" s="50"/>
      <c r="E148" s="64"/>
      <c r="F148" s="59"/>
      <c r="G148" s="45"/>
    </row>
    <row r="149" spans="1:7">
      <c r="A149" s="45">
        <v>12</v>
      </c>
      <c r="B149" s="100" t="s">
        <v>71</v>
      </c>
      <c r="C149" s="52">
        <f>SUM(C150:C195)</f>
        <v>46</v>
      </c>
      <c r="D149" s="52">
        <f>SUM(D150:D195)</f>
        <v>262</v>
      </c>
      <c r="E149" s="52">
        <f>SUM(E150:E195)</f>
        <v>96</v>
      </c>
      <c r="F149" s="53">
        <f t="shared" ref="F149:F170" si="10">SUM(E149/D149)</f>
        <v>0.36641221374045801</v>
      </c>
      <c r="G149" s="45"/>
    </row>
    <row r="150" spans="1:7">
      <c r="A150" s="57"/>
      <c r="B150" s="58" t="s">
        <v>210</v>
      </c>
      <c r="C150" s="50">
        <v>1</v>
      </c>
      <c r="D150" s="50">
        <v>1</v>
      </c>
      <c r="E150" s="64">
        <v>1</v>
      </c>
      <c r="F150" s="99">
        <f t="shared" si="10"/>
        <v>1</v>
      </c>
      <c r="G150" s="57"/>
    </row>
    <row r="151" spans="1:7">
      <c r="A151" s="57"/>
      <c r="B151" s="58" t="s">
        <v>211</v>
      </c>
      <c r="C151" s="50">
        <v>1</v>
      </c>
      <c r="D151" s="50">
        <v>8</v>
      </c>
      <c r="E151" s="64">
        <v>2</v>
      </c>
      <c r="F151" s="99">
        <f t="shared" si="10"/>
        <v>0.25</v>
      </c>
      <c r="G151" s="57"/>
    </row>
    <row r="152" spans="1:7">
      <c r="A152" s="57"/>
      <c r="B152" s="74" t="s">
        <v>212</v>
      </c>
      <c r="C152" s="71">
        <v>1</v>
      </c>
      <c r="D152" s="50">
        <v>8</v>
      </c>
      <c r="E152" s="50">
        <v>2</v>
      </c>
      <c r="F152" s="99">
        <f t="shared" si="10"/>
        <v>0.25</v>
      </c>
      <c r="G152" s="57"/>
    </row>
    <row r="153" spans="1:7">
      <c r="A153" s="57"/>
      <c r="B153" s="74" t="s">
        <v>213</v>
      </c>
      <c r="C153" s="71">
        <v>1</v>
      </c>
      <c r="D153" s="50">
        <v>9</v>
      </c>
      <c r="E153" s="50">
        <v>3</v>
      </c>
      <c r="F153" s="99">
        <f t="shared" si="10"/>
        <v>0.33333333333333331</v>
      </c>
      <c r="G153" s="57"/>
    </row>
    <row r="154" spans="1:7">
      <c r="A154" s="57"/>
      <c r="B154" s="58" t="s">
        <v>214</v>
      </c>
      <c r="C154" s="50">
        <v>1</v>
      </c>
      <c r="D154" s="64">
        <v>7</v>
      </c>
      <c r="E154" s="64">
        <v>1</v>
      </c>
      <c r="F154" s="99">
        <f t="shared" si="10"/>
        <v>0.14285714285714285</v>
      </c>
      <c r="G154" s="57"/>
    </row>
    <row r="155" spans="1:7">
      <c r="A155" s="57"/>
      <c r="B155" s="58" t="s">
        <v>215</v>
      </c>
      <c r="C155" s="50">
        <v>1</v>
      </c>
      <c r="D155" s="50">
        <v>6</v>
      </c>
      <c r="E155" s="50">
        <v>1</v>
      </c>
      <c r="F155" s="56">
        <f t="shared" si="10"/>
        <v>0.16666666666666666</v>
      </c>
      <c r="G155" s="57"/>
    </row>
    <row r="156" spans="1:7">
      <c r="A156" s="57"/>
      <c r="B156" s="58" t="s">
        <v>216</v>
      </c>
      <c r="C156" s="50">
        <v>1</v>
      </c>
      <c r="D156" s="64">
        <v>6</v>
      </c>
      <c r="E156" s="64">
        <v>4</v>
      </c>
      <c r="F156" s="99">
        <f t="shared" si="10"/>
        <v>0.66666666666666663</v>
      </c>
      <c r="G156" s="57"/>
    </row>
    <row r="157" spans="1:7">
      <c r="A157" s="57"/>
      <c r="B157" s="58" t="s">
        <v>217</v>
      </c>
      <c r="C157" s="50">
        <v>1</v>
      </c>
      <c r="D157" s="50">
        <v>2</v>
      </c>
      <c r="E157" s="64">
        <v>0</v>
      </c>
      <c r="F157" s="99">
        <f t="shared" si="10"/>
        <v>0</v>
      </c>
      <c r="G157" s="57"/>
    </row>
    <row r="158" spans="1:7">
      <c r="A158" s="57"/>
      <c r="B158" s="75" t="s">
        <v>218</v>
      </c>
      <c r="C158" s="76">
        <v>1</v>
      </c>
      <c r="D158" s="55">
        <v>1</v>
      </c>
      <c r="E158" s="55">
        <v>0</v>
      </c>
      <c r="F158" s="99">
        <f t="shared" si="10"/>
        <v>0</v>
      </c>
      <c r="G158" s="57"/>
    </row>
    <row r="159" spans="1:7">
      <c r="A159" s="57"/>
      <c r="B159" s="72" t="s">
        <v>219</v>
      </c>
      <c r="C159" s="73">
        <v>1</v>
      </c>
      <c r="D159" s="50">
        <v>6</v>
      </c>
      <c r="E159" s="64">
        <v>4</v>
      </c>
      <c r="F159" s="99">
        <f t="shared" si="10"/>
        <v>0.66666666666666663</v>
      </c>
      <c r="G159" s="57"/>
    </row>
    <row r="160" spans="1:7">
      <c r="A160" s="57"/>
      <c r="B160" s="72" t="s">
        <v>220</v>
      </c>
      <c r="C160" s="73">
        <v>1</v>
      </c>
      <c r="D160" s="50">
        <v>6</v>
      </c>
      <c r="E160" s="64">
        <v>1</v>
      </c>
      <c r="F160" s="99">
        <f t="shared" si="10"/>
        <v>0.16666666666666666</v>
      </c>
      <c r="G160" s="57"/>
    </row>
    <row r="161" spans="1:7">
      <c r="A161" s="57"/>
      <c r="B161" s="58" t="s">
        <v>221</v>
      </c>
      <c r="C161" s="50">
        <v>1</v>
      </c>
      <c r="D161" s="64">
        <v>4</v>
      </c>
      <c r="E161" s="64">
        <v>1</v>
      </c>
      <c r="F161" s="99">
        <f>SUM(E161/D161)</f>
        <v>0.25</v>
      </c>
      <c r="G161" s="57"/>
    </row>
    <row r="162" spans="1:7">
      <c r="A162" s="57"/>
      <c r="B162" s="58" t="s">
        <v>222</v>
      </c>
      <c r="C162" s="50">
        <v>1</v>
      </c>
      <c r="D162" s="50">
        <v>7</v>
      </c>
      <c r="E162" s="64">
        <v>1</v>
      </c>
      <c r="F162" s="99">
        <f t="shared" si="10"/>
        <v>0.14285714285714285</v>
      </c>
      <c r="G162" s="57"/>
    </row>
    <row r="163" spans="1:7">
      <c r="A163" s="57"/>
      <c r="B163" s="58" t="s">
        <v>223</v>
      </c>
      <c r="C163" s="50">
        <v>1</v>
      </c>
      <c r="D163" s="50">
        <v>2</v>
      </c>
      <c r="E163" s="64">
        <v>2</v>
      </c>
      <c r="F163" s="99">
        <f t="shared" si="10"/>
        <v>1</v>
      </c>
      <c r="G163" s="57"/>
    </row>
    <row r="164" spans="1:7">
      <c r="A164" s="57"/>
      <c r="B164" s="58" t="s">
        <v>224</v>
      </c>
      <c r="C164" s="50">
        <v>1</v>
      </c>
      <c r="D164" s="50">
        <v>5</v>
      </c>
      <c r="E164" s="64">
        <v>2</v>
      </c>
      <c r="F164" s="99">
        <f>SUM(E164/D164)</f>
        <v>0.4</v>
      </c>
      <c r="G164" s="57"/>
    </row>
    <row r="165" spans="1:7">
      <c r="A165" s="57"/>
      <c r="B165" s="58" t="s">
        <v>225</v>
      </c>
      <c r="C165" s="50">
        <v>1</v>
      </c>
      <c r="D165" s="51">
        <v>5</v>
      </c>
      <c r="E165" s="64">
        <v>3</v>
      </c>
      <c r="F165" s="99">
        <f>SUM(E165/D165)</f>
        <v>0.6</v>
      </c>
      <c r="G165" s="57"/>
    </row>
    <row r="166" spans="1:7">
      <c r="A166" s="57"/>
      <c r="B166" s="58" t="s">
        <v>226</v>
      </c>
      <c r="C166" s="50">
        <v>1</v>
      </c>
      <c r="D166" s="50">
        <v>16</v>
      </c>
      <c r="E166" s="64">
        <v>10</v>
      </c>
      <c r="F166" s="99">
        <f>SUM(E166/D166)</f>
        <v>0.625</v>
      </c>
      <c r="G166" s="57"/>
    </row>
    <row r="167" spans="1:7">
      <c r="A167" s="57"/>
      <c r="B167" s="58" t="s">
        <v>227</v>
      </c>
      <c r="C167" s="50">
        <v>1</v>
      </c>
      <c r="D167" s="50">
        <v>6</v>
      </c>
      <c r="E167" s="64">
        <v>3</v>
      </c>
      <c r="F167" s="99">
        <f>SUM(E167/D167)</f>
        <v>0.5</v>
      </c>
      <c r="G167" s="57"/>
    </row>
    <row r="168" spans="1:7">
      <c r="A168" s="57"/>
      <c r="B168" s="58" t="s">
        <v>228</v>
      </c>
      <c r="C168" s="50">
        <v>1</v>
      </c>
      <c r="D168" s="50">
        <v>9</v>
      </c>
      <c r="E168" s="64">
        <v>2</v>
      </c>
      <c r="F168" s="99">
        <f t="shared" si="10"/>
        <v>0.22222222222222221</v>
      </c>
      <c r="G168" s="57"/>
    </row>
    <row r="169" spans="1:7">
      <c r="A169" s="57"/>
      <c r="B169" s="58" t="s">
        <v>229</v>
      </c>
      <c r="C169" s="50">
        <v>1</v>
      </c>
      <c r="D169" s="50">
        <v>3</v>
      </c>
      <c r="E169" s="64">
        <v>3</v>
      </c>
      <c r="F169" s="99">
        <f>SUM(E169/D169)</f>
        <v>1</v>
      </c>
      <c r="G169" s="57"/>
    </row>
    <row r="170" spans="1:7">
      <c r="A170" s="57"/>
      <c r="B170" s="58" t="s">
        <v>230</v>
      </c>
      <c r="C170" s="50">
        <v>1</v>
      </c>
      <c r="D170" s="51">
        <v>6</v>
      </c>
      <c r="E170" s="51">
        <v>3</v>
      </c>
      <c r="F170" s="99">
        <f t="shared" si="10"/>
        <v>0.5</v>
      </c>
      <c r="G170" s="57"/>
    </row>
    <row r="171" spans="1:7">
      <c r="A171" s="45"/>
      <c r="B171" s="58" t="s">
        <v>231</v>
      </c>
      <c r="C171" s="50">
        <v>1</v>
      </c>
      <c r="D171" s="50">
        <v>6</v>
      </c>
      <c r="E171" s="51">
        <v>1</v>
      </c>
      <c r="F171" s="99">
        <f>SUM(E171/D171)</f>
        <v>0.16666666666666666</v>
      </c>
      <c r="G171" s="45"/>
    </row>
    <row r="172" spans="1:7">
      <c r="A172" s="57"/>
      <c r="B172" s="58" t="s">
        <v>232</v>
      </c>
      <c r="C172" s="50">
        <v>1</v>
      </c>
      <c r="D172" s="50">
        <v>8</v>
      </c>
      <c r="E172" s="51">
        <v>4</v>
      </c>
      <c r="F172" s="99">
        <f t="shared" ref="F172:F174" si="11">SUM(E172/D172)</f>
        <v>0.5</v>
      </c>
      <c r="G172" s="57"/>
    </row>
    <row r="173" spans="1:7">
      <c r="A173" s="57"/>
      <c r="B173" s="58" t="s">
        <v>233</v>
      </c>
      <c r="C173" s="50">
        <v>1</v>
      </c>
      <c r="D173" s="50">
        <v>1</v>
      </c>
      <c r="E173" s="64">
        <v>0</v>
      </c>
      <c r="F173" s="99">
        <f>SUM(E173/D173)</f>
        <v>0</v>
      </c>
      <c r="G173" s="57"/>
    </row>
    <row r="174" spans="1:7">
      <c r="A174" s="57"/>
      <c r="B174" s="58" t="s">
        <v>234</v>
      </c>
      <c r="C174" s="50">
        <v>1</v>
      </c>
      <c r="D174" s="50">
        <v>3</v>
      </c>
      <c r="E174" s="64">
        <v>2</v>
      </c>
      <c r="F174" s="99">
        <f t="shared" si="11"/>
        <v>0.66666666666666663</v>
      </c>
      <c r="G174" s="57"/>
    </row>
    <row r="175" spans="1:7">
      <c r="A175" s="57"/>
      <c r="B175" s="72" t="s">
        <v>235</v>
      </c>
      <c r="C175" s="73">
        <v>1</v>
      </c>
      <c r="D175" s="50">
        <v>2</v>
      </c>
      <c r="E175" s="64">
        <v>1</v>
      </c>
      <c r="F175" s="99">
        <f>SUM(E175/D175)</f>
        <v>0.5</v>
      </c>
      <c r="G175" s="57"/>
    </row>
    <row r="176" spans="1:7">
      <c r="A176" s="57"/>
      <c r="B176" s="72" t="s">
        <v>236</v>
      </c>
      <c r="C176" s="73">
        <v>1</v>
      </c>
      <c r="D176" s="51">
        <v>6</v>
      </c>
      <c r="E176" s="51">
        <v>3</v>
      </c>
      <c r="F176" s="99">
        <f>SUM(E176/D176)</f>
        <v>0.5</v>
      </c>
      <c r="G176" s="57"/>
    </row>
    <row r="177" spans="1:7">
      <c r="A177" s="57"/>
      <c r="B177" s="58" t="s">
        <v>237</v>
      </c>
      <c r="C177" s="50">
        <v>1</v>
      </c>
      <c r="D177" s="50">
        <v>11</v>
      </c>
      <c r="E177" s="64">
        <v>4</v>
      </c>
      <c r="F177" s="99">
        <f t="shared" ref="F177:F181" si="12">SUM(E177/D177)</f>
        <v>0.36363636363636365</v>
      </c>
      <c r="G177" s="57"/>
    </row>
    <row r="178" spans="1:7">
      <c r="A178" s="57"/>
      <c r="B178" s="58" t="s">
        <v>238</v>
      </c>
      <c r="C178" s="50">
        <v>1</v>
      </c>
      <c r="D178" s="50">
        <v>7</v>
      </c>
      <c r="E178" s="50">
        <v>3</v>
      </c>
      <c r="F178" s="99">
        <f t="shared" si="12"/>
        <v>0.42857142857142855</v>
      </c>
      <c r="G178" s="57"/>
    </row>
    <row r="179" spans="1:7">
      <c r="A179" s="57"/>
      <c r="B179" s="58" t="s">
        <v>239</v>
      </c>
      <c r="C179" s="50">
        <v>1</v>
      </c>
      <c r="D179" s="50">
        <v>1</v>
      </c>
      <c r="E179" s="64">
        <v>0</v>
      </c>
      <c r="F179" s="99">
        <f t="shared" si="12"/>
        <v>0</v>
      </c>
      <c r="G179" s="57"/>
    </row>
    <row r="180" spans="1:7">
      <c r="A180" s="57"/>
      <c r="B180" s="58" t="s">
        <v>240</v>
      </c>
      <c r="C180" s="50">
        <v>1</v>
      </c>
      <c r="D180" s="50">
        <v>5</v>
      </c>
      <c r="E180" s="64">
        <v>1</v>
      </c>
      <c r="F180" s="99">
        <f t="shared" si="12"/>
        <v>0.2</v>
      </c>
      <c r="G180" s="57"/>
    </row>
    <row r="181" spans="1:7">
      <c r="A181" s="57"/>
      <c r="B181" s="58" t="s">
        <v>241</v>
      </c>
      <c r="C181" s="50">
        <v>1</v>
      </c>
      <c r="D181" s="64">
        <v>6</v>
      </c>
      <c r="E181" s="64">
        <v>2</v>
      </c>
      <c r="F181" s="99">
        <f t="shared" si="12"/>
        <v>0.33333333333333331</v>
      </c>
      <c r="G181" s="57"/>
    </row>
    <row r="182" spans="1:7">
      <c r="A182" s="57"/>
      <c r="B182" s="58" t="s">
        <v>242</v>
      </c>
      <c r="C182" s="50">
        <v>1</v>
      </c>
      <c r="D182" s="50">
        <v>4</v>
      </c>
      <c r="E182" s="51">
        <v>1</v>
      </c>
      <c r="F182" s="99">
        <f>SUM(E182/D182)</f>
        <v>0.25</v>
      </c>
      <c r="G182" s="57"/>
    </row>
    <row r="183" spans="1:7">
      <c r="A183" s="57"/>
      <c r="B183" s="58" t="s">
        <v>243</v>
      </c>
      <c r="C183" s="50">
        <v>1</v>
      </c>
      <c r="D183" s="50">
        <v>9</v>
      </c>
      <c r="E183" s="51">
        <v>3</v>
      </c>
      <c r="F183" s="99">
        <f t="shared" ref="F183" si="13">SUM(E183/D183)</f>
        <v>0.33333333333333331</v>
      </c>
      <c r="G183" s="57"/>
    </row>
    <row r="184" spans="1:7">
      <c r="A184" s="57"/>
      <c r="B184" s="58" t="s">
        <v>244</v>
      </c>
      <c r="C184" s="50">
        <v>1</v>
      </c>
      <c r="D184" s="51">
        <v>7</v>
      </c>
      <c r="E184" s="51">
        <v>3</v>
      </c>
      <c r="F184" s="99">
        <f>SUM(E184/D184)</f>
        <v>0.42857142857142855</v>
      </c>
      <c r="G184" s="57"/>
    </row>
    <row r="185" spans="1:7">
      <c r="A185" s="57"/>
      <c r="B185" s="72" t="s">
        <v>245</v>
      </c>
      <c r="C185" s="73">
        <v>1</v>
      </c>
      <c r="D185" s="50">
        <v>1</v>
      </c>
      <c r="E185" s="64">
        <v>0</v>
      </c>
      <c r="F185" s="99">
        <f t="shared" ref="F185:F186" si="14">SUM(E185/D185)</f>
        <v>0</v>
      </c>
      <c r="G185" s="57"/>
    </row>
    <row r="186" spans="1:7">
      <c r="A186" s="57"/>
      <c r="B186" s="58" t="s">
        <v>246</v>
      </c>
      <c r="C186" s="50">
        <v>1</v>
      </c>
      <c r="D186" s="64">
        <v>11</v>
      </c>
      <c r="E186" s="64">
        <v>2</v>
      </c>
      <c r="F186" s="99">
        <f t="shared" si="14"/>
        <v>0.18181818181818182</v>
      </c>
      <c r="G186" s="57"/>
    </row>
    <row r="187" spans="1:7">
      <c r="A187" s="57"/>
      <c r="B187" s="58" t="s">
        <v>247</v>
      </c>
      <c r="C187" s="50">
        <v>1</v>
      </c>
      <c r="D187" s="50">
        <v>3</v>
      </c>
      <c r="E187" s="64">
        <v>2</v>
      </c>
      <c r="F187" s="99">
        <f>SUM(E187/D187)</f>
        <v>0.66666666666666663</v>
      </c>
      <c r="G187" s="57"/>
    </row>
    <row r="188" spans="1:7">
      <c r="A188" s="57"/>
      <c r="B188" s="58" t="s">
        <v>248</v>
      </c>
      <c r="C188" s="50">
        <v>1</v>
      </c>
      <c r="D188" s="50">
        <v>1</v>
      </c>
      <c r="E188" s="64">
        <v>1</v>
      </c>
      <c r="F188" s="99">
        <f t="shared" ref="F188:F190" si="15">SUM(E188/D188)</f>
        <v>1</v>
      </c>
      <c r="G188" s="57"/>
    </row>
    <row r="189" spans="1:7">
      <c r="A189" s="57"/>
      <c r="B189" s="72" t="s">
        <v>249</v>
      </c>
      <c r="C189" s="73">
        <v>1</v>
      </c>
      <c r="D189" s="51">
        <v>12</v>
      </c>
      <c r="E189" s="51">
        <v>5</v>
      </c>
      <c r="F189" s="99">
        <f t="shared" si="15"/>
        <v>0.41666666666666669</v>
      </c>
      <c r="G189" s="57"/>
    </row>
    <row r="190" spans="1:7">
      <c r="A190" s="57"/>
      <c r="B190" s="58" t="s">
        <v>250</v>
      </c>
      <c r="C190" s="50">
        <v>1</v>
      </c>
      <c r="D190" s="50">
        <v>8</v>
      </c>
      <c r="E190" s="64">
        <v>2</v>
      </c>
      <c r="F190" s="99">
        <f t="shared" si="15"/>
        <v>0.25</v>
      </c>
      <c r="G190" s="57"/>
    </row>
    <row r="191" spans="1:7">
      <c r="A191" s="57"/>
      <c r="B191" s="58" t="s">
        <v>251</v>
      </c>
      <c r="C191" s="50">
        <v>1</v>
      </c>
      <c r="D191" s="50">
        <v>3</v>
      </c>
      <c r="E191" s="64">
        <v>1</v>
      </c>
      <c r="F191" s="99">
        <f>SUM(E191/D191)</f>
        <v>0.33333333333333331</v>
      </c>
      <c r="G191" s="57"/>
    </row>
    <row r="192" spans="1:7">
      <c r="A192" s="57"/>
      <c r="B192" s="58" t="s">
        <v>252</v>
      </c>
      <c r="C192" s="50">
        <v>1</v>
      </c>
      <c r="D192" s="50">
        <v>11</v>
      </c>
      <c r="E192" s="64">
        <v>2</v>
      </c>
      <c r="F192" s="99">
        <f t="shared" ref="F192:F194" si="16">SUM(E192/D192)</f>
        <v>0.18181818181818182</v>
      </c>
      <c r="G192" s="57"/>
    </row>
    <row r="193" spans="1:7">
      <c r="A193" s="57"/>
      <c r="B193" s="58" t="s">
        <v>253</v>
      </c>
      <c r="C193" s="50">
        <v>1</v>
      </c>
      <c r="D193" s="50">
        <v>1</v>
      </c>
      <c r="E193" s="64">
        <v>0</v>
      </c>
      <c r="F193" s="99">
        <f t="shared" si="16"/>
        <v>0</v>
      </c>
      <c r="G193" s="57"/>
    </row>
    <row r="194" spans="1:7">
      <c r="A194" s="57"/>
      <c r="B194" s="58" t="s">
        <v>254</v>
      </c>
      <c r="C194" s="50">
        <v>1</v>
      </c>
      <c r="D194" s="50">
        <v>5</v>
      </c>
      <c r="E194" s="64">
        <v>2</v>
      </c>
      <c r="F194" s="99">
        <f t="shared" si="16"/>
        <v>0.4</v>
      </c>
      <c r="G194" s="57"/>
    </row>
    <row r="195" spans="1:7">
      <c r="A195" s="57"/>
      <c r="B195" s="60" t="s">
        <v>255</v>
      </c>
      <c r="C195" s="51">
        <v>1</v>
      </c>
      <c r="D195" s="50">
        <v>7</v>
      </c>
      <c r="E195" s="77">
        <v>2</v>
      </c>
      <c r="F195" s="99">
        <f>SUM(E195/D195)</f>
        <v>0.2857142857142857</v>
      </c>
      <c r="G195" s="57"/>
    </row>
    <row r="196" spans="1:7">
      <c r="A196" s="45"/>
      <c r="B196" s="58"/>
      <c r="C196" s="50"/>
      <c r="D196" s="50"/>
      <c r="E196" s="64"/>
      <c r="F196" s="99"/>
      <c r="G196" s="45"/>
    </row>
    <row r="197" spans="1:7">
      <c r="A197" s="45">
        <v>13</v>
      </c>
      <c r="B197" s="100" t="s">
        <v>72</v>
      </c>
      <c r="C197" s="52">
        <f>SUM(C198:C210)</f>
        <v>13</v>
      </c>
      <c r="D197" s="52">
        <f>SUM(D198:D210)</f>
        <v>80</v>
      </c>
      <c r="E197" s="52">
        <f>SUM(E198:E210)</f>
        <v>39</v>
      </c>
      <c r="F197" s="53">
        <f>SUM(E197/D197)</f>
        <v>0.48749999999999999</v>
      </c>
      <c r="G197" s="45"/>
    </row>
    <row r="198" spans="1:7">
      <c r="A198" s="57"/>
      <c r="B198" s="58" t="s">
        <v>256</v>
      </c>
      <c r="C198" s="50">
        <v>1</v>
      </c>
      <c r="D198" s="64">
        <v>7</v>
      </c>
      <c r="E198" s="64">
        <v>3</v>
      </c>
      <c r="F198" s="99">
        <f t="shared" ref="F198:F200" si="17">SUM(E198/D198)</f>
        <v>0.42857142857142855</v>
      </c>
      <c r="G198" s="57"/>
    </row>
    <row r="199" spans="1:7">
      <c r="A199" s="57"/>
      <c r="B199" s="58" t="s">
        <v>257</v>
      </c>
      <c r="C199" s="50">
        <v>1</v>
      </c>
      <c r="D199" s="50">
        <v>6</v>
      </c>
      <c r="E199" s="50">
        <v>1</v>
      </c>
      <c r="F199" s="99">
        <f>SUM(E199/D199)</f>
        <v>0.16666666666666666</v>
      </c>
      <c r="G199" s="57"/>
    </row>
    <row r="200" spans="1:7">
      <c r="A200" s="57"/>
      <c r="B200" s="58" t="s">
        <v>258</v>
      </c>
      <c r="C200" s="50">
        <v>1</v>
      </c>
      <c r="D200" s="50">
        <v>1</v>
      </c>
      <c r="E200" s="64">
        <v>1</v>
      </c>
      <c r="F200" s="99">
        <f t="shared" si="17"/>
        <v>1</v>
      </c>
      <c r="G200" s="57"/>
    </row>
    <row r="201" spans="1:7">
      <c r="A201" s="57"/>
      <c r="B201" s="58" t="s">
        <v>259</v>
      </c>
      <c r="C201" s="50">
        <v>1</v>
      </c>
      <c r="D201" s="64">
        <v>5</v>
      </c>
      <c r="E201" s="64">
        <v>3</v>
      </c>
      <c r="F201" s="99">
        <f>SUM(E201/D201)</f>
        <v>0.6</v>
      </c>
      <c r="G201" s="57"/>
    </row>
    <row r="202" spans="1:7">
      <c r="A202" s="57"/>
      <c r="B202" s="58" t="s">
        <v>260</v>
      </c>
      <c r="C202" s="50">
        <v>1</v>
      </c>
      <c r="D202" s="50">
        <v>9</v>
      </c>
      <c r="E202" s="64">
        <v>4</v>
      </c>
      <c r="F202" s="99">
        <f t="shared" ref="F202" si="18">SUM(E202/D202)</f>
        <v>0.44444444444444442</v>
      </c>
      <c r="G202" s="57"/>
    </row>
    <row r="203" spans="1:7">
      <c r="A203" s="57"/>
      <c r="B203" s="58" t="s">
        <v>261</v>
      </c>
      <c r="C203" s="50">
        <v>1</v>
      </c>
      <c r="D203" s="50">
        <v>7</v>
      </c>
      <c r="E203" s="64">
        <v>5</v>
      </c>
      <c r="F203" s="99">
        <f>SUM(E203/D203)</f>
        <v>0.7142857142857143</v>
      </c>
      <c r="G203" s="57"/>
    </row>
    <row r="204" spans="1:7">
      <c r="A204" s="57"/>
      <c r="B204" s="58" t="s">
        <v>262</v>
      </c>
      <c r="C204" s="50">
        <v>1</v>
      </c>
      <c r="D204" s="51">
        <v>1</v>
      </c>
      <c r="E204" s="51">
        <v>0</v>
      </c>
      <c r="F204" s="99">
        <f>SUM(E204/D204)</f>
        <v>0</v>
      </c>
      <c r="G204" s="57"/>
    </row>
    <row r="205" spans="1:7">
      <c r="A205" s="57"/>
      <c r="B205" s="58" t="s">
        <v>263</v>
      </c>
      <c r="C205" s="50">
        <v>1</v>
      </c>
      <c r="D205" s="64">
        <v>7</v>
      </c>
      <c r="E205" s="64">
        <v>4</v>
      </c>
      <c r="F205" s="99">
        <f t="shared" ref="F205:F210" si="19">SUM(E205/D205)</f>
        <v>0.5714285714285714</v>
      </c>
      <c r="G205" s="57"/>
    </row>
    <row r="206" spans="1:7">
      <c r="A206" s="57"/>
      <c r="B206" s="58" t="s">
        <v>264</v>
      </c>
      <c r="C206" s="50">
        <v>1</v>
      </c>
      <c r="D206" s="50">
        <v>6</v>
      </c>
      <c r="E206" s="64">
        <v>5</v>
      </c>
      <c r="F206" s="99">
        <f t="shared" si="19"/>
        <v>0.83333333333333337</v>
      </c>
      <c r="G206" s="57"/>
    </row>
    <row r="207" spans="1:7">
      <c r="A207" s="57"/>
      <c r="B207" s="58" t="s">
        <v>265</v>
      </c>
      <c r="C207" s="50">
        <v>1</v>
      </c>
      <c r="D207" s="64">
        <v>9</v>
      </c>
      <c r="E207" s="51">
        <v>4</v>
      </c>
      <c r="F207" s="99">
        <f t="shared" si="19"/>
        <v>0.44444444444444442</v>
      </c>
      <c r="G207" s="57"/>
    </row>
    <row r="208" spans="1:7">
      <c r="A208" s="57"/>
      <c r="B208" s="58" t="s">
        <v>266</v>
      </c>
      <c r="C208" s="50">
        <v>1</v>
      </c>
      <c r="D208" s="51">
        <v>8</v>
      </c>
      <c r="E208" s="64">
        <v>3</v>
      </c>
      <c r="F208" s="99">
        <f t="shared" si="19"/>
        <v>0.375</v>
      </c>
      <c r="G208" s="57"/>
    </row>
    <row r="209" spans="1:7">
      <c r="A209" s="57"/>
      <c r="B209" s="58" t="s">
        <v>267</v>
      </c>
      <c r="C209" s="50">
        <v>1</v>
      </c>
      <c r="D209" s="50">
        <v>7</v>
      </c>
      <c r="E209" s="64">
        <v>4</v>
      </c>
      <c r="F209" s="99">
        <f t="shared" si="19"/>
        <v>0.5714285714285714</v>
      </c>
      <c r="G209" s="57"/>
    </row>
    <row r="210" spans="1:7">
      <c r="A210" s="57"/>
      <c r="B210" s="58" t="s">
        <v>268</v>
      </c>
      <c r="C210" s="50">
        <v>1</v>
      </c>
      <c r="D210" s="51">
        <v>7</v>
      </c>
      <c r="E210" s="51">
        <v>2</v>
      </c>
      <c r="F210" s="56">
        <f t="shared" si="19"/>
        <v>0.2857142857142857</v>
      </c>
      <c r="G210" s="57"/>
    </row>
    <row r="211" spans="1:7">
      <c r="A211" s="45"/>
      <c r="B211" s="58"/>
      <c r="C211" s="50"/>
      <c r="D211" s="50"/>
      <c r="E211" s="50"/>
      <c r="F211" s="99"/>
      <c r="G211" s="45"/>
    </row>
    <row r="212" spans="1:7">
      <c r="A212" s="45">
        <v>14</v>
      </c>
      <c r="B212" s="100" t="s">
        <v>73</v>
      </c>
      <c r="C212" s="52">
        <f>SUM(C213:C222)</f>
        <v>10</v>
      </c>
      <c r="D212" s="52">
        <f>SUM(D213:D222)</f>
        <v>53</v>
      </c>
      <c r="E212" s="52">
        <f>SUM(E213:E222)</f>
        <v>12</v>
      </c>
      <c r="F212" s="53">
        <f>SUM(E212)/D212</f>
        <v>0.22641509433962265</v>
      </c>
      <c r="G212" s="45"/>
    </row>
    <row r="213" spans="1:7">
      <c r="A213" s="45"/>
      <c r="B213" s="96" t="s">
        <v>269</v>
      </c>
      <c r="C213" s="55">
        <v>1</v>
      </c>
      <c r="D213" s="70">
        <v>3</v>
      </c>
      <c r="E213" s="70">
        <v>1</v>
      </c>
      <c r="F213" s="59">
        <f>SUM(E213/D213)</f>
        <v>0.33333333333333331</v>
      </c>
      <c r="G213" s="45"/>
    </row>
    <row r="214" spans="1:7">
      <c r="A214" s="57"/>
      <c r="B214" s="78" t="s">
        <v>270</v>
      </c>
      <c r="C214" s="79">
        <v>1</v>
      </c>
      <c r="D214" s="51">
        <v>16</v>
      </c>
      <c r="E214" s="51">
        <v>3</v>
      </c>
      <c r="F214" s="99">
        <f t="shared" ref="F214:F222" si="20">SUM(E214/D214)</f>
        <v>0.1875</v>
      </c>
      <c r="G214" s="57"/>
    </row>
    <row r="215" spans="1:7">
      <c r="A215" s="57"/>
      <c r="B215" s="63" t="s">
        <v>271</v>
      </c>
      <c r="C215" s="61">
        <v>1</v>
      </c>
      <c r="D215" s="61">
        <v>7</v>
      </c>
      <c r="E215" s="62">
        <v>1</v>
      </c>
      <c r="F215" s="99">
        <f t="shared" si="20"/>
        <v>0.14285714285714285</v>
      </c>
      <c r="G215" s="57"/>
    </row>
    <row r="216" spans="1:7">
      <c r="A216" s="54"/>
      <c r="B216" s="63" t="s">
        <v>272</v>
      </c>
      <c r="C216" s="61">
        <v>1</v>
      </c>
      <c r="D216" s="61">
        <v>3</v>
      </c>
      <c r="E216" s="62">
        <v>1</v>
      </c>
      <c r="F216" s="99">
        <f t="shared" si="20"/>
        <v>0.33333333333333331</v>
      </c>
      <c r="G216" s="57"/>
    </row>
    <row r="217" spans="1:7">
      <c r="A217" s="57"/>
      <c r="B217" s="63" t="s">
        <v>273</v>
      </c>
      <c r="C217" s="61">
        <v>1</v>
      </c>
      <c r="D217" s="61">
        <v>1</v>
      </c>
      <c r="E217" s="62">
        <v>0</v>
      </c>
      <c r="F217" s="99">
        <f t="shared" si="20"/>
        <v>0</v>
      </c>
      <c r="G217" s="57"/>
    </row>
    <row r="218" spans="1:7">
      <c r="A218" s="57"/>
      <c r="B218" s="63" t="s">
        <v>274</v>
      </c>
      <c r="C218" s="61">
        <v>1</v>
      </c>
      <c r="D218" s="61">
        <v>3</v>
      </c>
      <c r="E218" s="62">
        <v>1</v>
      </c>
      <c r="F218" s="99">
        <f t="shared" si="20"/>
        <v>0.33333333333333331</v>
      </c>
      <c r="G218" s="57"/>
    </row>
    <row r="219" spans="1:7">
      <c r="A219" s="57"/>
      <c r="B219" s="63" t="s">
        <v>275</v>
      </c>
      <c r="C219" s="61">
        <v>1</v>
      </c>
      <c r="D219" s="61">
        <v>4</v>
      </c>
      <c r="E219" s="62">
        <v>1</v>
      </c>
      <c r="F219" s="99">
        <f t="shared" si="20"/>
        <v>0.25</v>
      </c>
      <c r="G219" s="57"/>
    </row>
    <row r="220" spans="1:7">
      <c r="A220" s="57"/>
      <c r="B220" s="63" t="s">
        <v>276</v>
      </c>
      <c r="C220" s="61">
        <v>1</v>
      </c>
      <c r="D220" s="61">
        <v>7</v>
      </c>
      <c r="E220" s="62">
        <v>2</v>
      </c>
      <c r="F220" s="99">
        <f t="shared" si="20"/>
        <v>0.2857142857142857</v>
      </c>
      <c r="G220" s="57"/>
    </row>
    <row r="221" spans="1:7">
      <c r="A221" s="57"/>
      <c r="B221" s="63" t="s">
        <v>277</v>
      </c>
      <c r="C221" s="61">
        <v>1</v>
      </c>
      <c r="D221" s="51">
        <v>8</v>
      </c>
      <c r="E221" s="51">
        <v>2</v>
      </c>
      <c r="F221" s="99">
        <f t="shared" si="20"/>
        <v>0.25</v>
      </c>
      <c r="G221" s="57"/>
    </row>
    <row r="222" spans="1:7">
      <c r="A222" s="57"/>
      <c r="B222" s="63" t="s">
        <v>278</v>
      </c>
      <c r="C222" s="61">
        <v>1</v>
      </c>
      <c r="D222" s="61">
        <v>1</v>
      </c>
      <c r="E222" s="62">
        <v>0</v>
      </c>
      <c r="F222" s="99">
        <f t="shared" si="20"/>
        <v>0</v>
      </c>
      <c r="G222" s="57"/>
    </row>
    <row r="223" spans="1:7">
      <c r="A223" s="45"/>
      <c r="B223" s="63"/>
      <c r="C223" s="61"/>
      <c r="D223" s="61"/>
      <c r="E223" s="62"/>
      <c r="F223" s="99"/>
      <c r="G223" s="45"/>
    </row>
    <row r="224" spans="1:7">
      <c r="A224" s="45">
        <v>15</v>
      </c>
      <c r="B224" s="100" t="s">
        <v>74</v>
      </c>
      <c r="C224" s="52">
        <f>SUM(C225:C283)</f>
        <v>59</v>
      </c>
      <c r="D224" s="52">
        <f>SUM(D225:D283)</f>
        <v>487</v>
      </c>
      <c r="E224" s="52">
        <f>SUM(E225:E283)</f>
        <v>277</v>
      </c>
      <c r="F224" s="53">
        <f t="shared" ref="F224:F238" si="21">SUM(E224/D224)</f>
        <v>0.56878850102669409</v>
      </c>
      <c r="G224" s="45"/>
    </row>
    <row r="225" spans="1:7">
      <c r="A225" s="57"/>
      <c r="B225" s="63" t="s">
        <v>279</v>
      </c>
      <c r="C225" s="61">
        <v>1</v>
      </c>
      <c r="D225" s="61">
        <v>8</v>
      </c>
      <c r="E225" s="64">
        <v>4</v>
      </c>
      <c r="F225" s="99">
        <f t="shared" si="21"/>
        <v>0.5</v>
      </c>
      <c r="G225" s="57"/>
    </row>
    <row r="226" spans="1:7">
      <c r="A226" s="57"/>
      <c r="B226" s="63" t="s">
        <v>280</v>
      </c>
      <c r="C226" s="61">
        <v>1</v>
      </c>
      <c r="D226" s="61">
        <v>4</v>
      </c>
      <c r="E226" s="62">
        <v>1</v>
      </c>
      <c r="F226" s="99">
        <f t="shared" si="21"/>
        <v>0.25</v>
      </c>
      <c r="G226" s="57"/>
    </row>
    <row r="227" spans="1:7">
      <c r="A227" s="57"/>
      <c r="B227" s="63" t="s">
        <v>281</v>
      </c>
      <c r="C227" s="61">
        <v>1</v>
      </c>
      <c r="D227" s="62">
        <v>3</v>
      </c>
      <c r="E227" s="62">
        <v>2</v>
      </c>
      <c r="F227" s="99">
        <f t="shared" si="21"/>
        <v>0.66666666666666663</v>
      </c>
      <c r="G227" s="57"/>
    </row>
    <row r="228" spans="1:7">
      <c r="A228" s="57"/>
      <c r="B228" s="63" t="s">
        <v>282</v>
      </c>
      <c r="C228" s="61">
        <v>1</v>
      </c>
      <c r="D228" s="61">
        <v>8</v>
      </c>
      <c r="E228" s="64">
        <v>3</v>
      </c>
      <c r="F228" s="99">
        <f t="shared" si="21"/>
        <v>0.375</v>
      </c>
      <c r="G228" s="57"/>
    </row>
    <row r="229" spans="1:7">
      <c r="A229" s="57"/>
      <c r="B229" s="63" t="s">
        <v>283</v>
      </c>
      <c r="C229" s="61">
        <v>1</v>
      </c>
      <c r="D229" s="61">
        <v>4</v>
      </c>
      <c r="E229" s="80">
        <v>2</v>
      </c>
      <c r="F229" s="99">
        <f t="shared" si="21"/>
        <v>0.5</v>
      </c>
      <c r="G229" s="57"/>
    </row>
    <row r="230" spans="1:7">
      <c r="A230" s="57"/>
      <c r="B230" s="63" t="s">
        <v>284</v>
      </c>
      <c r="C230" s="61">
        <v>1</v>
      </c>
      <c r="D230" s="61">
        <v>4</v>
      </c>
      <c r="E230" s="80">
        <v>0</v>
      </c>
      <c r="F230" s="99">
        <f t="shared" si="21"/>
        <v>0</v>
      </c>
      <c r="G230" s="57"/>
    </row>
    <row r="231" spans="1:7">
      <c r="A231" s="57"/>
      <c r="B231" s="63" t="s">
        <v>285</v>
      </c>
      <c r="C231" s="61">
        <v>1</v>
      </c>
      <c r="D231" s="51">
        <v>8</v>
      </c>
      <c r="E231" s="51">
        <v>6</v>
      </c>
      <c r="F231" s="99">
        <f t="shared" si="21"/>
        <v>0.75</v>
      </c>
      <c r="G231" s="57"/>
    </row>
    <row r="232" spans="1:7">
      <c r="A232" s="57"/>
      <c r="B232" s="63" t="s">
        <v>286</v>
      </c>
      <c r="C232" s="61">
        <v>1</v>
      </c>
      <c r="D232" s="61">
        <v>6</v>
      </c>
      <c r="E232" s="51">
        <v>3</v>
      </c>
      <c r="F232" s="99">
        <f t="shared" si="21"/>
        <v>0.5</v>
      </c>
      <c r="G232" s="57"/>
    </row>
    <row r="233" spans="1:7">
      <c r="A233" s="57"/>
      <c r="B233" s="63" t="s">
        <v>287</v>
      </c>
      <c r="C233" s="61">
        <v>1</v>
      </c>
      <c r="D233" s="61">
        <v>4</v>
      </c>
      <c r="E233" s="51">
        <v>3</v>
      </c>
      <c r="F233" s="99">
        <f t="shared" si="21"/>
        <v>0.75</v>
      </c>
      <c r="G233" s="57"/>
    </row>
    <row r="234" spans="1:7">
      <c r="A234" s="57"/>
      <c r="B234" s="63" t="s">
        <v>288</v>
      </c>
      <c r="C234" s="61">
        <v>1</v>
      </c>
      <c r="D234" s="65">
        <v>10</v>
      </c>
      <c r="E234" s="51">
        <v>5</v>
      </c>
      <c r="F234" s="99">
        <f t="shared" si="21"/>
        <v>0.5</v>
      </c>
      <c r="G234" s="57"/>
    </row>
    <row r="235" spans="1:7">
      <c r="A235" s="57"/>
      <c r="B235" s="63" t="s">
        <v>289</v>
      </c>
      <c r="C235" s="61">
        <v>1</v>
      </c>
      <c r="D235" s="61">
        <v>7</v>
      </c>
      <c r="E235" s="62">
        <v>6</v>
      </c>
      <c r="F235" s="99">
        <f t="shared" si="21"/>
        <v>0.8571428571428571</v>
      </c>
      <c r="G235" s="57"/>
    </row>
    <row r="236" spans="1:7">
      <c r="A236" s="57"/>
      <c r="B236" s="63" t="s">
        <v>290</v>
      </c>
      <c r="C236" s="61">
        <v>1</v>
      </c>
      <c r="D236" s="51">
        <v>8</v>
      </c>
      <c r="E236" s="51">
        <v>6</v>
      </c>
      <c r="F236" s="99">
        <f t="shared" si="21"/>
        <v>0.75</v>
      </c>
      <c r="G236" s="57"/>
    </row>
    <row r="237" spans="1:7">
      <c r="A237" s="57"/>
      <c r="B237" s="63" t="s">
        <v>291</v>
      </c>
      <c r="C237" s="61">
        <v>1</v>
      </c>
      <c r="D237" s="51">
        <v>6</v>
      </c>
      <c r="E237" s="51">
        <v>5</v>
      </c>
      <c r="F237" s="99">
        <f t="shared" si="21"/>
        <v>0.83333333333333337</v>
      </c>
      <c r="G237" s="57"/>
    </row>
    <row r="238" spans="1:7">
      <c r="A238" s="57"/>
      <c r="B238" s="63" t="s">
        <v>292</v>
      </c>
      <c r="C238" s="61">
        <v>1</v>
      </c>
      <c r="D238" s="61">
        <v>4</v>
      </c>
      <c r="E238" s="62">
        <v>2</v>
      </c>
      <c r="F238" s="99">
        <f t="shared" si="21"/>
        <v>0.5</v>
      </c>
      <c r="G238" s="57"/>
    </row>
    <row r="239" spans="1:7">
      <c r="A239" s="57"/>
      <c r="B239" s="63" t="s">
        <v>293</v>
      </c>
      <c r="C239" s="61">
        <v>1</v>
      </c>
      <c r="D239" s="61">
        <v>4</v>
      </c>
      <c r="E239" s="62">
        <v>3</v>
      </c>
      <c r="F239" s="99">
        <f>SUM(E239/D239)</f>
        <v>0.75</v>
      </c>
      <c r="G239" s="57"/>
    </row>
    <row r="240" spans="1:7">
      <c r="A240" s="57"/>
      <c r="B240" s="63" t="s">
        <v>294</v>
      </c>
      <c r="C240" s="61">
        <v>1</v>
      </c>
      <c r="D240" s="61">
        <v>121</v>
      </c>
      <c r="E240" s="51">
        <v>68</v>
      </c>
      <c r="F240" s="99">
        <f t="shared" ref="F240" si="22">SUM(E240/D240)</f>
        <v>0.56198347107438018</v>
      </c>
      <c r="G240" s="57"/>
    </row>
    <row r="241" spans="1:7">
      <c r="A241" s="57"/>
      <c r="B241" s="63" t="s">
        <v>295</v>
      </c>
      <c r="C241" s="61">
        <v>1</v>
      </c>
      <c r="D241" s="61">
        <v>7</v>
      </c>
      <c r="E241" s="51">
        <v>4</v>
      </c>
      <c r="F241" s="99">
        <f>SUM(E241/D241)</f>
        <v>0.5714285714285714</v>
      </c>
      <c r="G241" s="57"/>
    </row>
    <row r="242" spans="1:7">
      <c r="A242" s="57"/>
      <c r="B242" s="63" t="s">
        <v>296</v>
      </c>
      <c r="C242" s="61">
        <v>1</v>
      </c>
      <c r="D242" s="61">
        <v>8</v>
      </c>
      <c r="E242" s="51">
        <v>4</v>
      </c>
      <c r="F242" s="99">
        <f>SUM(E242/D242)</f>
        <v>0.5</v>
      </c>
      <c r="G242" s="57"/>
    </row>
    <row r="243" spans="1:7">
      <c r="A243" s="57"/>
      <c r="B243" s="63" t="s">
        <v>297</v>
      </c>
      <c r="C243" s="61">
        <v>1</v>
      </c>
      <c r="D243" s="51">
        <v>10</v>
      </c>
      <c r="E243" s="51">
        <v>6</v>
      </c>
      <c r="F243" s="99">
        <f t="shared" ref="F243:F269" si="23">SUM(E243/D243)</f>
        <v>0.6</v>
      </c>
      <c r="G243" s="57"/>
    </row>
    <row r="244" spans="1:7">
      <c r="A244" s="57"/>
      <c r="B244" s="63" t="s">
        <v>298</v>
      </c>
      <c r="C244" s="61">
        <v>1</v>
      </c>
      <c r="D244" s="62">
        <v>8</v>
      </c>
      <c r="E244" s="51">
        <v>3</v>
      </c>
      <c r="F244" s="99">
        <f t="shared" si="23"/>
        <v>0.375</v>
      </c>
      <c r="G244" s="57"/>
    </row>
    <row r="245" spans="1:7">
      <c r="A245" s="57"/>
      <c r="B245" s="63" t="s">
        <v>299</v>
      </c>
      <c r="C245" s="61">
        <v>1</v>
      </c>
      <c r="D245" s="62">
        <v>3</v>
      </c>
      <c r="E245" s="51">
        <v>1</v>
      </c>
      <c r="F245" s="99">
        <f t="shared" si="23"/>
        <v>0.33333333333333331</v>
      </c>
      <c r="G245" s="57"/>
    </row>
    <row r="246" spans="1:7">
      <c r="A246" s="57"/>
      <c r="B246" s="63" t="s">
        <v>300</v>
      </c>
      <c r="C246" s="61">
        <v>1</v>
      </c>
      <c r="D246" s="61">
        <v>4</v>
      </c>
      <c r="E246" s="62">
        <v>0</v>
      </c>
      <c r="F246" s="99">
        <f t="shared" si="23"/>
        <v>0</v>
      </c>
      <c r="G246" s="57"/>
    </row>
    <row r="247" spans="1:7">
      <c r="A247" s="57"/>
      <c r="B247" s="63" t="s">
        <v>301</v>
      </c>
      <c r="C247" s="61">
        <v>1</v>
      </c>
      <c r="D247" s="61">
        <v>8</v>
      </c>
      <c r="E247" s="62">
        <v>5</v>
      </c>
      <c r="F247" s="99">
        <f t="shared" si="23"/>
        <v>0.625</v>
      </c>
      <c r="G247" s="57"/>
    </row>
    <row r="248" spans="1:7">
      <c r="A248" s="57"/>
      <c r="B248" s="63" t="s">
        <v>302</v>
      </c>
      <c r="C248" s="61">
        <v>1</v>
      </c>
      <c r="D248" s="61">
        <v>8</v>
      </c>
      <c r="E248" s="51">
        <v>5</v>
      </c>
      <c r="F248" s="99">
        <f t="shared" si="23"/>
        <v>0.625</v>
      </c>
      <c r="G248" s="57"/>
    </row>
    <row r="249" spans="1:7">
      <c r="A249" s="57"/>
      <c r="B249" s="63" t="s">
        <v>303</v>
      </c>
      <c r="C249" s="61">
        <v>1</v>
      </c>
      <c r="D249" s="61">
        <v>9</v>
      </c>
      <c r="E249" s="64">
        <v>9</v>
      </c>
      <c r="F249" s="99">
        <f t="shared" si="23"/>
        <v>1</v>
      </c>
      <c r="G249" s="57"/>
    </row>
    <row r="250" spans="1:7">
      <c r="A250" s="57"/>
      <c r="B250" s="63" t="s">
        <v>304</v>
      </c>
      <c r="C250" s="61">
        <v>1</v>
      </c>
      <c r="D250" s="61">
        <v>17</v>
      </c>
      <c r="E250" s="51">
        <v>7</v>
      </c>
      <c r="F250" s="99">
        <f t="shared" si="23"/>
        <v>0.41176470588235292</v>
      </c>
      <c r="G250" s="57"/>
    </row>
    <row r="251" spans="1:7">
      <c r="A251" s="57"/>
      <c r="B251" s="63" t="s">
        <v>305</v>
      </c>
      <c r="C251" s="61">
        <v>1</v>
      </c>
      <c r="D251" s="61">
        <v>4</v>
      </c>
      <c r="E251" s="51">
        <v>2</v>
      </c>
      <c r="F251" s="99">
        <f t="shared" si="23"/>
        <v>0.5</v>
      </c>
      <c r="G251" s="57"/>
    </row>
    <row r="252" spans="1:7">
      <c r="A252" s="57"/>
      <c r="B252" s="63" t="s">
        <v>306</v>
      </c>
      <c r="C252" s="61">
        <v>1</v>
      </c>
      <c r="D252" s="61">
        <v>8</v>
      </c>
      <c r="E252" s="64">
        <v>8</v>
      </c>
      <c r="F252" s="99">
        <f t="shared" si="23"/>
        <v>1</v>
      </c>
      <c r="G252" s="57"/>
    </row>
    <row r="253" spans="1:7">
      <c r="A253" s="57"/>
      <c r="B253" s="63" t="s">
        <v>307</v>
      </c>
      <c r="C253" s="61">
        <v>1</v>
      </c>
      <c r="D253" s="64">
        <v>7</v>
      </c>
      <c r="E253" s="64">
        <v>4</v>
      </c>
      <c r="F253" s="99">
        <f t="shared" si="23"/>
        <v>0.5714285714285714</v>
      </c>
      <c r="G253" s="57"/>
    </row>
    <row r="254" spans="1:7">
      <c r="A254" s="57"/>
      <c r="B254" s="63" t="s">
        <v>308</v>
      </c>
      <c r="C254" s="61">
        <v>1</v>
      </c>
      <c r="D254" s="65">
        <v>11</v>
      </c>
      <c r="E254" s="51">
        <v>5</v>
      </c>
      <c r="F254" s="99">
        <f t="shared" si="23"/>
        <v>0.45454545454545453</v>
      </c>
      <c r="G254" s="57"/>
    </row>
    <row r="255" spans="1:7">
      <c r="A255" s="57"/>
      <c r="B255" s="63" t="s">
        <v>309</v>
      </c>
      <c r="C255" s="61">
        <v>1</v>
      </c>
      <c r="D255" s="65">
        <v>7</v>
      </c>
      <c r="E255" s="51">
        <v>4</v>
      </c>
      <c r="F255" s="99">
        <f t="shared" si="23"/>
        <v>0.5714285714285714</v>
      </c>
      <c r="G255" s="57"/>
    </row>
    <row r="256" spans="1:7">
      <c r="A256" s="57"/>
      <c r="B256" s="63" t="s">
        <v>310</v>
      </c>
      <c r="C256" s="61">
        <v>1</v>
      </c>
      <c r="D256" s="61">
        <v>6</v>
      </c>
      <c r="E256" s="62">
        <v>6</v>
      </c>
      <c r="F256" s="99">
        <f t="shared" si="23"/>
        <v>1</v>
      </c>
      <c r="G256" s="57"/>
    </row>
    <row r="257" spans="1:7">
      <c r="A257" s="57"/>
      <c r="B257" s="63" t="s">
        <v>311</v>
      </c>
      <c r="C257" s="61">
        <v>1</v>
      </c>
      <c r="D257" s="61">
        <v>4</v>
      </c>
      <c r="E257" s="80">
        <v>1</v>
      </c>
      <c r="F257" s="99">
        <f t="shared" si="23"/>
        <v>0.25</v>
      </c>
      <c r="G257" s="57"/>
    </row>
    <row r="258" spans="1:7">
      <c r="A258" s="57"/>
      <c r="B258" s="63" t="s">
        <v>312</v>
      </c>
      <c r="C258" s="61">
        <v>1</v>
      </c>
      <c r="D258" s="51">
        <v>6</v>
      </c>
      <c r="E258" s="51">
        <v>2</v>
      </c>
      <c r="F258" s="99">
        <f t="shared" si="23"/>
        <v>0.33333333333333331</v>
      </c>
      <c r="G258" s="57"/>
    </row>
    <row r="259" spans="1:7">
      <c r="A259" s="57"/>
      <c r="B259" s="63" t="s">
        <v>313</v>
      </c>
      <c r="C259" s="61">
        <v>1</v>
      </c>
      <c r="D259" s="61">
        <v>8</v>
      </c>
      <c r="E259" s="51">
        <v>5</v>
      </c>
      <c r="F259" s="99">
        <f t="shared" si="23"/>
        <v>0.625</v>
      </c>
      <c r="G259" s="57"/>
    </row>
    <row r="260" spans="1:7">
      <c r="A260" s="57"/>
      <c r="B260" s="63" t="s">
        <v>314</v>
      </c>
      <c r="C260" s="61">
        <v>1</v>
      </c>
      <c r="D260" s="80">
        <v>8</v>
      </c>
      <c r="E260" s="80">
        <v>7</v>
      </c>
      <c r="F260" s="99">
        <f t="shared" si="23"/>
        <v>0.875</v>
      </c>
      <c r="G260" s="57"/>
    </row>
    <row r="261" spans="1:7">
      <c r="A261" s="57"/>
      <c r="B261" s="63" t="s">
        <v>315</v>
      </c>
      <c r="C261" s="61">
        <v>1</v>
      </c>
      <c r="D261" s="61">
        <v>4</v>
      </c>
      <c r="E261" s="62">
        <v>2</v>
      </c>
      <c r="F261" s="99">
        <f t="shared" si="23"/>
        <v>0.5</v>
      </c>
      <c r="G261" s="57"/>
    </row>
    <row r="262" spans="1:7">
      <c r="A262" s="57"/>
      <c r="B262" s="63" t="s">
        <v>316</v>
      </c>
      <c r="C262" s="61">
        <v>1</v>
      </c>
      <c r="D262" s="61">
        <v>9</v>
      </c>
      <c r="E262" s="64">
        <v>7</v>
      </c>
      <c r="F262" s="99">
        <f t="shared" si="23"/>
        <v>0.77777777777777779</v>
      </c>
      <c r="G262" s="57"/>
    </row>
    <row r="263" spans="1:7">
      <c r="A263" s="57"/>
      <c r="B263" s="63" t="s">
        <v>317</v>
      </c>
      <c r="C263" s="61">
        <v>1</v>
      </c>
      <c r="D263" s="61">
        <v>8</v>
      </c>
      <c r="E263" s="64">
        <v>7</v>
      </c>
      <c r="F263" s="99">
        <f t="shared" si="23"/>
        <v>0.875</v>
      </c>
      <c r="G263" s="57"/>
    </row>
    <row r="264" spans="1:7">
      <c r="A264" s="57"/>
      <c r="B264" s="63" t="s">
        <v>318</v>
      </c>
      <c r="C264" s="61">
        <v>1</v>
      </c>
      <c r="D264" s="61">
        <v>8</v>
      </c>
      <c r="E264" s="62">
        <v>4</v>
      </c>
      <c r="F264" s="99">
        <f t="shared" si="23"/>
        <v>0.5</v>
      </c>
      <c r="G264" s="57"/>
    </row>
    <row r="265" spans="1:7">
      <c r="A265" s="57"/>
      <c r="B265" s="63" t="s">
        <v>319</v>
      </c>
      <c r="C265" s="61">
        <v>1</v>
      </c>
      <c r="D265" s="61">
        <v>6</v>
      </c>
      <c r="E265" s="51">
        <v>1</v>
      </c>
      <c r="F265" s="99">
        <f t="shared" si="23"/>
        <v>0.16666666666666666</v>
      </c>
      <c r="G265" s="57"/>
    </row>
    <row r="266" spans="1:7">
      <c r="A266" s="57"/>
      <c r="B266" s="63" t="s">
        <v>320</v>
      </c>
      <c r="C266" s="61">
        <v>1</v>
      </c>
      <c r="D266" s="61">
        <v>5</v>
      </c>
      <c r="E266" s="62">
        <v>2</v>
      </c>
      <c r="F266" s="99">
        <f t="shared" si="23"/>
        <v>0.4</v>
      </c>
      <c r="G266" s="57"/>
    </row>
    <row r="267" spans="1:7">
      <c r="A267" s="57"/>
      <c r="B267" s="63" t="s">
        <v>321</v>
      </c>
      <c r="C267" s="61">
        <v>1</v>
      </c>
      <c r="D267" s="61">
        <v>8</v>
      </c>
      <c r="E267" s="51">
        <v>3</v>
      </c>
      <c r="F267" s="99">
        <f t="shared" si="23"/>
        <v>0.375</v>
      </c>
      <c r="G267" s="57"/>
    </row>
    <row r="268" spans="1:7">
      <c r="A268" s="57"/>
      <c r="B268" s="63" t="s">
        <v>322</v>
      </c>
      <c r="C268" s="61">
        <v>1</v>
      </c>
      <c r="D268" s="61">
        <v>7</v>
      </c>
      <c r="E268" s="64">
        <v>5</v>
      </c>
      <c r="F268" s="99">
        <f t="shared" si="23"/>
        <v>0.7142857142857143</v>
      </c>
      <c r="G268" s="57"/>
    </row>
    <row r="269" spans="1:7">
      <c r="A269" s="57"/>
      <c r="B269" s="63" t="s">
        <v>323</v>
      </c>
      <c r="C269" s="61">
        <v>1</v>
      </c>
      <c r="D269" s="61">
        <v>7</v>
      </c>
      <c r="E269" s="62">
        <v>3</v>
      </c>
      <c r="F269" s="99">
        <f t="shared" si="23"/>
        <v>0.42857142857142855</v>
      </c>
      <c r="G269" s="57"/>
    </row>
    <row r="270" spans="1:7">
      <c r="A270" s="57"/>
      <c r="B270" s="63" t="s">
        <v>324</v>
      </c>
      <c r="C270" s="61">
        <v>1</v>
      </c>
      <c r="D270" s="61">
        <v>3</v>
      </c>
      <c r="E270" s="62">
        <v>1</v>
      </c>
      <c r="F270" s="99">
        <f>SUM(E270/D270)</f>
        <v>0.33333333333333331</v>
      </c>
      <c r="G270" s="57"/>
    </row>
    <row r="271" spans="1:7">
      <c r="A271" s="57"/>
      <c r="B271" s="63" t="s">
        <v>325</v>
      </c>
      <c r="C271" s="61">
        <v>1</v>
      </c>
      <c r="D271" s="61">
        <v>7</v>
      </c>
      <c r="E271" s="64">
        <v>5</v>
      </c>
      <c r="F271" s="99">
        <f t="shared" ref="F271:F283" si="24">SUM(E271/D271)</f>
        <v>0.7142857142857143</v>
      </c>
      <c r="G271" s="57"/>
    </row>
    <row r="272" spans="1:7">
      <c r="A272" s="57"/>
      <c r="B272" s="63" t="s">
        <v>326</v>
      </c>
      <c r="C272" s="61">
        <v>1</v>
      </c>
      <c r="D272" s="61">
        <v>7</v>
      </c>
      <c r="E272" s="64">
        <v>6</v>
      </c>
      <c r="F272" s="99">
        <f t="shared" si="24"/>
        <v>0.8571428571428571</v>
      </c>
      <c r="G272" s="57"/>
    </row>
    <row r="273" spans="1:7">
      <c r="A273" s="57"/>
      <c r="B273" s="63" t="s">
        <v>327</v>
      </c>
      <c r="C273" s="61">
        <v>1</v>
      </c>
      <c r="D273" s="51">
        <v>5</v>
      </c>
      <c r="E273" s="51">
        <v>1</v>
      </c>
      <c r="F273" s="99">
        <f t="shared" si="24"/>
        <v>0.2</v>
      </c>
      <c r="G273" s="57"/>
    </row>
    <row r="274" spans="1:7">
      <c r="A274" s="57"/>
      <c r="B274" s="63" t="s">
        <v>328</v>
      </c>
      <c r="C274" s="61">
        <v>1</v>
      </c>
      <c r="D274" s="61">
        <v>4</v>
      </c>
      <c r="E274" s="80">
        <v>2</v>
      </c>
      <c r="F274" s="99">
        <f t="shared" si="24"/>
        <v>0.5</v>
      </c>
      <c r="G274" s="57"/>
    </row>
    <row r="275" spans="1:7">
      <c r="A275" s="57"/>
      <c r="B275" s="63" t="s">
        <v>329</v>
      </c>
      <c r="C275" s="61">
        <v>1</v>
      </c>
      <c r="D275" s="51">
        <v>4</v>
      </c>
      <c r="E275" s="80">
        <v>1</v>
      </c>
      <c r="F275" s="99">
        <f t="shared" si="24"/>
        <v>0.25</v>
      </c>
      <c r="G275" s="57"/>
    </row>
    <row r="276" spans="1:7">
      <c r="A276" s="57"/>
      <c r="B276" s="63" t="s">
        <v>330</v>
      </c>
      <c r="C276" s="61">
        <v>1</v>
      </c>
      <c r="D276" s="61">
        <v>8</v>
      </c>
      <c r="E276" s="80">
        <v>7</v>
      </c>
      <c r="F276" s="99">
        <f t="shared" si="24"/>
        <v>0.875</v>
      </c>
      <c r="G276" s="57"/>
    </row>
    <row r="277" spans="1:7">
      <c r="A277" s="57"/>
      <c r="B277" s="63" t="s">
        <v>331</v>
      </c>
      <c r="C277" s="61">
        <v>1</v>
      </c>
      <c r="D277" s="61">
        <v>4</v>
      </c>
      <c r="E277" s="62">
        <v>1</v>
      </c>
      <c r="F277" s="99">
        <f t="shared" si="24"/>
        <v>0.25</v>
      </c>
      <c r="G277" s="57"/>
    </row>
    <row r="278" spans="1:7">
      <c r="A278" s="57"/>
      <c r="B278" s="63" t="s">
        <v>332</v>
      </c>
      <c r="C278" s="61">
        <v>1</v>
      </c>
      <c r="D278" s="65">
        <v>4</v>
      </c>
      <c r="E278" s="51">
        <v>4</v>
      </c>
      <c r="F278" s="99">
        <f t="shared" si="24"/>
        <v>1</v>
      </c>
      <c r="G278" s="57"/>
    </row>
    <row r="279" spans="1:7">
      <c r="A279" s="57"/>
      <c r="B279" s="63" t="s">
        <v>333</v>
      </c>
      <c r="C279" s="61">
        <v>1</v>
      </c>
      <c r="D279" s="51">
        <v>4</v>
      </c>
      <c r="E279" s="62">
        <v>3</v>
      </c>
      <c r="F279" s="99">
        <f t="shared" si="24"/>
        <v>0.75</v>
      </c>
      <c r="G279" s="57"/>
    </row>
    <row r="280" spans="1:7">
      <c r="A280" s="57"/>
      <c r="B280" s="63" t="s">
        <v>334</v>
      </c>
      <c r="C280" s="61">
        <v>1</v>
      </c>
      <c r="D280" s="61">
        <v>3</v>
      </c>
      <c r="E280" s="80">
        <v>1</v>
      </c>
      <c r="F280" s="99">
        <f t="shared" si="24"/>
        <v>0.33333333333333331</v>
      </c>
      <c r="G280" s="57"/>
    </row>
    <row r="281" spans="1:7">
      <c r="A281" s="57"/>
      <c r="B281" s="63" t="s">
        <v>335</v>
      </c>
      <c r="C281" s="61">
        <v>1</v>
      </c>
      <c r="D281" s="51">
        <v>4</v>
      </c>
      <c r="E281" s="51">
        <v>1</v>
      </c>
      <c r="F281" s="99">
        <f t="shared" si="24"/>
        <v>0.25</v>
      </c>
      <c r="G281" s="57"/>
    </row>
    <row r="282" spans="1:7">
      <c r="A282" s="57"/>
      <c r="B282" s="63" t="s">
        <v>336</v>
      </c>
      <c r="C282" s="61">
        <v>1</v>
      </c>
      <c r="D282" s="62">
        <v>3</v>
      </c>
      <c r="E282" s="51">
        <v>1</v>
      </c>
      <c r="F282" s="99">
        <f t="shared" si="24"/>
        <v>0.33333333333333331</v>
      </c>
      <c r="G282" s="57"/>
    </row>
    <row r="283" spans="1:7">
      <c r="A283" s="57"/>
      <c r="B283" s="63" t="s">
        <v>337</v>
      </c>
      <c r="C283" s="61">
        <v>1</v>
      </c>
      <c r="D283" s="51">
        <v>5</v>
      </c>
      <c r="E283" s="51">
        <v>2</v>
      </c>
      <c r="F283" s="99">
        <f t="shared" si="24"/>
        <v>0.4</v>
      </c>
      <c r="G283" s="57"/>
    </row>
    <row r="284" spans="1:7">
      <c r="A284" s="45"/>
      <c r="B284" s="63"/>
      <c r="C284" s="61"/>
      <c r="D284" s="50"/>
      <c r="E284" s="50"/>
      <c r="F284" s="99"/>
      <c r="G284" s="45"/>
    </row>
    <row r="285" spans="1:7">
      <c r="A285" s="45">
        <v>16</v>
      </c>
      <c r="B285" s="100" t="s">
        <v>75</v>
      </c>
      <c r="C285" s="52">
        <f>SUM(C286:C344)</f>
        <v>59</v>
      </c>
      <c r="D285" s="52">
        <f>SUM(D286:D344)</f>
        <v>340</v>
      </c>
      <c r="E285" s="52">
        <f>SUM(E286:E344)</f>
        <v>110</v>
      </c>
      <c r="F285" s="53">
        <f t="shared" ref="F285:F343" si="25">SUM(E285/D285)</f>
        <v>0.3235294117647059</v>
      </c>
      <c r="G285" s="45"/>
    </row>
    <row r="286" spans="1:7">
      <c r="A286" s="57"/>
      <c r="B286" s="72" t="s">
        <v>338</v>
      </c>
      <c r="C286" s="73">
        <v>1</v>
      </c>
      <c r="D286" s="50">
        <v>3</v>
      </c>
      <c r="E286" s="64">
        <v>3</v>
      </c>
      <c r="F286" s="99">
        <f t="shared" si="25"/>
        <v>1</v>
      </c>
      <c r="G286" s="57"/>
    </row>
    <row r="287" spans="1:7">
      <c r="A287" s="57"/>
      <c r="B287" s="58" t="s">
        <v>339</v>
      </c>
      <c r="C287" s="50">
        <v>1</v>
      </c>
      <c r="D287" s="50">
        <v>1</v>
      </c>
      <c r="E287" s="64">
        <v>0</v>
      </c>
      <c r="F287" s="99">
        <f t="shared" si="25"/>
        <v>0</v>
      </c>
      <c r="G287" s="57"/>
    </row>
    <row r="288" spans="1:7">
      <c r="A288" s="57"/>
      <c r="B288" s="58" t="s">
        <v>340</v>
      </c>
      <c r="C288" s="50">
        <v>1</v>
      </c>
      <c r="D288" s="50">
        <v>2</v>
      </c>
      <c r="E288" s="64">
        <v>0</v>
      </c>
      <c r="F288" s="99">
        <f t="shared" si="25"/>
        <v>0</v>
      </c>
      <c r="G288" s="57"/>
    </row>
    <row r="289" spans="1:7">
      <c r="A289" s="57"/>
      <c r="B289" s="58" t="s">
        <v>341</v>
      </c>
      <c r="C289" s="50">
        <v>1</v>
      </c>
      <c r="D289" s="50">
        <v>5</v>
      </c>
      <c r="E289" s="64">
        <v>1</v>
      </c>
      <c r="F289" s="99">
        <f t="shared" si="25"/>
        <v>0.2</v>
      </c>
      <c r="G289" s="57"/>
    </row>
    <row r="290" spans="1:7">
      <c r="A290" s="57"/>
      <c r="B290" s="58" t="s">
        <v>342</v>
      </c>
      <c r="C290" s="50">
        <v>1</v>
      </c>
      <c r="D290" s="50">
        <v>1</v>
      </c>
      <c r="E290" s="64">
        <v>0</v>
      </c>
      <c r="F290" s="99">
        <f t="shared" si="25"/>
        <v>0</v>
      </c>
      <c r="G290" s="57"/>
    </row>
    <row r="291" spans="1:7">
      <c r="A291" s="57"/>
      <c r="B291" s="58" t="s">
        <v>343</v>
      </c>
      <c r="C291" s="50">
        <v>1</v>
      </c>
      <c r="D291" s="81">
        <v>16</v>
      </c>
      <c r="E291" s="82">
        <v>7</v>
      </c>
      <c r="F291" s="99">
        <f t="shared" si="25"/>
        <v>0.4375</v>
      </c>
      <c r="G291" s="57"/>
    </row>
    <row r="292" spans="1:7">
      <c r="A292" s="57"/>
      <c r="B292" s="58" t="s">
        <v>344</v>
      </c>
      <c r="C292" s="50">
        <v>1</v>
      </c>
      <c r="D292" s="50">
        <v>1</v>
      </c>
      <c r="E292" s="64">
        <v>0</v>
      </c>
      <c r="F292" s="99">
        <f t="shared" si="25"/>
        <v>0</v>
      </c>
      <c r="G292" s="57"/>
    </row>
    <row r="293" spans="1:7">
      <c r="A293" s="57"/>
      <c r="B293" s="58" t="s">
        <v>345</v>
      </c>
      <c r="C293" s="50">
        <v>1</v>
      </c>
      <c r="D293" s="50">
        <v>1</v>
      </c>
      <c r="E293" s="64">
        <v>0</v>
      </c>
      <c r="F293" s="99">
        <f t="shared" si="25"/>
        <v>0</v>
      </c>
      <c r="G293" s="57"/>
    </row>
    <row r="294" spans="1:7">
      <c r="A294" s="57"/>
      <c r="B294" s="58" t="s">
        <v>346</v>
      </c>
      <c r="C294" s="50">
        <v>1</v>
      </c>
      <c r="D294" s="50">
        <v>1</v>
      </c>
      <c r="E294" s="64">
        <v>0</v>
      </c>
      <c r="F294" s="99">
        <f t="shared" si="25"/>
        <v>0</v>
      </c>
      <c r="G294" s="57"/>
    </row>
    <row r="295" spans="1:7">
      <c r="A295" s="57"/>
      <c r="B295" s="58" t="s">
        <v>347</v>
      </c>
      <c r="C295" s="50">
        <v>1</v>
      </c>
      <c r="D295" s="50">
        <v>3</v>
      </c>
      <c r="E295" s="64">
        <v>1</v>
      </c>
      <c r="F295" s="99">
        <f t="shared" si="25"/>
        <v>0.33333333333333331</v>
      </c>
      <c r="G295" s="57"/>
    </row>
    <row r="296" spans="1:7">
      <c r="A296" s="57"/>
      <c r="B296" s="58" t="s">
        <v>348</v>
      </c>
      <c r="C296" s="50">
        <v>1</v>
      </c>
      <c r="D296" s="50">
        <v>36</v>
      </c>
      <c r="E296" s="64">
        <v>10</v>
      </c>
      <c r="F296" s="99">
        <f t="shared" si="25"/>
        <v>0.27777777777777779</v>
      </c>
      <c r="G296" s="57"/>
    </row>
    <row r="297" spans="1:7">
      <c r="A297" s="57"/>
      <c r="B297" s="58" t="s">
        <v>349</v>
      </c>
      <c r="C297" s="50">
        <v>1</v>
      </c>
      <c r="D297" s="50">
        <v>6</v>
      </c>
      <c r="E297" s="64">
        <v>3</v>
      </c>
      <c r="F297" s="99">
        <f t="shared" si="25"/>
        <v>0.5</v>
      </c>
      <c r="G297" s="57"/>
    </row>
    <row r="298" spans="1:7">
      <c r="A298" s="57"/>
      <c r="B298" s="58" t="s">
        <v>350</v>
      </c>
      <c r="C298" s="50">
        <v>1</v>
      </c>
      <c r="D298" s="50">
        <v>11</v>
      </c>
      <c r="E298" s="64">
        <v>6</v>
      </c>
      <c r="F298" s="99">
        <f t="shared" si="25"/>
        <v>0.54545454545454541</v>
      </c>
      <c r="G298" s="57"/>
    </row>
    <row r="299" spans="1:7">
      <c r="A299" s="57"/>
      <c r="B299" s="58" t="s">
        <v>351</v>
      </c>
      <c r="C299" s="50">
        <v>1</v>
      </c>
      <c r="D299" s="50">
        <v>1</v>
      </c>
      <c r="E299" s="64">
        <v>0</v>
      </c>
      <c r="F299" s="99">
        <f t="shared" si="25"/>
        <v>0</v>
      </c>
      <c r="G299" s="57"/>
    </row>
    <row r="300" spans="1:7">
      <c r="A300" s="57"/>
      <c r="B300" s="58" t="s">
        <v>352</v>
      </c>
      <c r="C300" s="50">
        <v>1</v>
      </c>
      <c r="D300" s="50">
        <v>1</v>
      </c>
      <c r="E300" s="64">
        <v>0</v>
      </c>
      <c r="F300" s="99">
        <f t="shared" si="25"/>
        <v>0</v>
      </c>
      <c r="G300" s="57"/>
    </row>
    <row r="301" spans="1:7">
      <c r="A301" s="57"/>
      <c r="B301" s="72" t="s">
        <v>353</v>
      </c>
      <c r="C301" s="73">
        <v>1</v>
      </c>
      <c r="D301" s="50">
        <v>17</v>
      </c>
      <c r="E301" s="64">
        <v>11</v>
      </c>
      <c r="F301" s="99">
        <f t="shared" si="25"/>
        <v>0.6470588235294118</v>
      </c>
      <c r="G301" s="57"/>
    </row>
    <row r="302" spans="1:7">
      <c r="A302" s="57"/>
      <c r="B302" s="58" t="s">
        <v>354</v>
      </c>
      <c r="C302" s="50">
        <v>1</v>
      </c>
      <c r="D302" s="50">
        <v>3</v>
      </c>
      <c r="E302" s="64">
        <v>2</v>
      </c>
      <c r="F302" s="99">
        <f t="shared" si="25"/>
        <v>0.66666666666666663</v>
      </c>
      <c r="G302" s="57"/>
    </row>
    <row r="303" spans="1:7">
      <c r="A303" s="57"/>
      <c r="B303" s="58" t="s">
        <v>355</v>
      </c>
      <c r="C303" s="50">
        <v>1</v>
      </c>
      <c r="D303" s="64">
        <v>4</v>
      </c>
      <c r="E303" s="64">
        <v>0</v>
      </c>
      <c r="F303" s="99">
        <f t="shared" si="25"/>
        <v>0</v>
      </c>
      <c r="G303" s="57"/>
    </row>
    <row r="304" spans="1:7">
      <c r="A304" s="57"/>
      <c r="B304" s="58" t="s">
        <v>356</v>
      </c>
      <c r="C304" s="50">
        <v>1</v>
      </c>
      <c r="D304" s="50">
        <v>1</v>
      </c>
      <c r="E304" s="51">
        <v>1</v>
      </c>
      <c r="F304" s="99">
        <f t="shared" si="25"/>
        <v>1</v>
      </c>
      <c r="G304" s="57"/>
    </row>
    <row r="305" spans="1:7">
      <c r="A305" s="57"/>
      <c r="B305" s="58" t="s">
        <v>357</v>
      </c>
      <c r="C305" s="50">
        <v>1</v>
      </c>
      <c r="D305" s="50">
        <v>2</v>
      </c>
      <c r="E305" s="64">
        <v>0</v>
      </c>
      <c r="F305" s="99">
        <f t="shared" si="25"/>
        <v>0</v>
      </c>
      <c r="G305" s="57"/>
    </row>
    <row r="306" spans="1:7">
      <c r="A306" s="57"/>
      <c r="B306" s="58" t="s">
        <v>358</v>
      </c>
      <c r="C306" s="50">
        <v>1</v>
      </c>
      <c r="D306" s="50">
        <v>5</v>
      </c>
      <c r="E306" s="64">
        <v>0</v>
      </c>
      <c r="F306" s="99">
        <f t="shared" si="25"/>
        <v>0</v>
      </c>
      <c r="G306" s="57"/>
    </row>
    <row r="307" spans="1:7">
      <c r="A307" s="57"/>
      <c r="B307" s="58" t="s">
        <v>359</v>
      </c>
      <c r="C307" s="50">
        <v>1</v>
      </c>
      <c r="D307" s="50">
        <v>3</v>
      </c>
      <c r="E307" s="64">
        <v>0</v>
      </c>
      <c r="F307" s="99">
        <f t="shared" si="25"/>
        <v>0</v>
      </c>
      <c r="G307" s="57"/>
    </row>
    <row r="308" spans="1:7">
      <c r="A308" s="57"/>
      <c r="B308" s="58" t="s">
        <v>360</v>
      </c>
      <c r="C308" s="50">
        <v>1</v>
      </c>
      <c r="D308" s="50">
        <v>3</v>
      </c>
      <c r="E308" s="64">
        <v>0</v>
      </c>
      <c r="F308" s="99">
        <f t="shared" si="25"/>
        <v>0</v>
      </c>
      <c r="G308" s="57"/>
    </row>
    <row r="309" spans="1:7">
      <c r="A309" s="57"/>
      <c r="B309" s="58" t="s">
        <v>361</v>
      </c>
      <c r="C309" s="50">
        <v>1</v>
      </c>
      <c r="D309" s="50">
        <v>3</v>
      </c>
      <c r="E309" s="64">
        <v>0</v>
      </c>
      <c r="F309" s="99">
        <f t="shared" si="25"/>
        <v>0</v>
      </c>
      <c r="G309" s="57"/>
    </row>
    <row r="310" spans="1:7">
      <c r="A310" s="57"/>
      <c r="B310" s="58" t="s">
        <v>362</v>
      </c>
      <c r="C310" s="50">
        <v>1</v>
      </c>
      <c r="D310" s="50">
        <v>3</v>
      </c>
      <c r="E310" s="64">
        <v>0</v>
      </c>
      <c r="F310" s="99">
        <f t="shared" si="25"/>
        <v>0</v>
      </c>
      <c r="G310" s="57"/>
    </row>
    <row r="311" spans="1:7">
      <c r="A311" s="57"/>
      <c r="B311" s="58" t="s">
        <v>363</v>
      </c>
      <c r="C311" s="50">
        <v>1</v>
      </c>
      <c r="D311" s="50">
        <v>3</v>
      </c>
      <c r="E311" s="64">
        <v>0</v>
      </c>
      <c r="F311" s="99">
        <f t="shared" si="25"/>
        <v>0</v>
      </c>
      <c r="G311" s="57"/>
    </row>
    <row r="312" spans="1:7">
      <c r="A312" s="57"/>
      <c r="B312" s="58" t="s">
        <v>364</v>
      </c>
      <c r="C312" s="50">
        <v>1</v>
      </c>
      <c r="D312" s="50">
        <v>3</v>
      </c>
      <c r="E312" s="64">
        <v>0</v>
      </c>
      <c r="F312" s="99">
        <f t="shared" si="25"/>
        <v>0</v>
      </c>
      <c r="G312" s="57"/>
    </row>
    <row r="313" spans="1:7">
      <c r="A313" s="57"/>
      <c r="B313" s="58" t="s">
        <v>365</v>
      </c>
      <c r="C313" s="50">
        <v>1</v>
      </c>
      <c r="D313" s="50">
        <v>3</v>
      </c>
      <c r="E313" s="64">
        <v>0</v>
      </c>
      <c r="F313" s="99">
        <f t="shared" si="25"/>
        <v>0</v>
      </c>
      <c r="G313" s="57"/>
    </row>
    <row r="314" spans="1:7">
      <c r="A314" s="57"/>
      <c r="B314" s="58" t="s">
        <v>366</v>
      </c>
      <c r="C314" s="50">
        <v>1</v>
      </c>
      <c r="D314" s="50">
        <v>3</v>
      </c>
      <c r="E314" s="64">
        <v>0</v>
      </c>
      <c r="F314" s="99">
        <f t="shared" si="25"/>
        <v>0</v>
      </c>
      <c r="G314" s="57"/>
    </row>
    <row r="315" spans="1:7">
      <c r="A315" s="57"/>
      <c r="B315" s="58" t="s">
        <v>367</v>
      </c>
      <c r="C315" s="50">
        <v>1</v>
      </c>
      <c r="D315" s="50">
        <v>3</v>
      </c>
      <c r="E315" s="64">
        <v>0</v>
      </c>
      <c r="F315" s="99">
        <f t="shared" si="25"/>
        <v>0</v>
      </c>
      <c r="G315" s="57"/>
    </row>
    <row r="316" spans="1:7">
      <c r="A316" s="57"/>
      <c r="B316" s="58" t="s">
        <v>368</v>
      </c>
      <c r="C316" s="50">
        <v>1</v>
      </c>
      <c r="D316" s="50">
        <v>4</v>
      </c>
      <c r="E316" s="64">
        <v>0</v>
      </c>
      <c r="F316" s="99">
        <f t="shared" si="25"/>
        <v>0</v>
      </c>
      <c r="G316" s="57"/>
    </row>
    <row r="317" spans="1:7">
      <c r="A317" s="57"/>
      <c r="B317" s="58" t="s">
        <v>369</v>
      </c>
      <c r="C317" s="50">
        <v>1</v>
      </c>
      <c r="D317" s="50">
        <v>3</v>
      </c>
      <c r="E317" s="64">
        <v>0</v>
      </c>
      <c r="F317" s="99">
        <f t="shared" si="25"/>
        <v>0</v>
      </c>
      <c r="G317" s="57"/>
    </row>
    <row r="318" spans="1:7">
      <c r="A318" s="57"/>
      <c r="B318" s="58" t="s">
        <v>370</v>
      </c>
      <c r="C318" s="50">
        <v>1</v>
      </c>
      <c r="D318" s="50">
        <v>3</v>
      </c>
      <c r="E318" s="64">
        <v>0</v>
      </c>
      <c r="F318" s="99">
        <f t="shared" si="25"/>
        <v>0</v>
      </c>
      <c r="G318" s="57"/>
    </row>
    <row r="319" spans="1:7">
      <c r="A319" s="57"/>
      <c r="B319" s="58" t="s">
        <v>371</v>
      </c>
      <c r="C319" s="50">
        <v>1</v>
      </c>
      <c r="D319" s="50">
        <v>3</v>
      </c>
      <c r="E319" s="64">
        <v>0</v>
      </c>
      <c r="F319" s="99">
        <f t="shared" si="25"/>
        <v>0</v>
      </c>
      <c r="G319" s="57"/>
    </row>
    <row r="320" spans="1:7">
      <c r="A320" s="57"/>
      <c r="B320" s="58" t="s">
        <v>372</v>
      </c>
      <c r="C320" s="50">
        <v>1</v>
      </c>
      <c r="D320" s="50">
        <v>3</v>
      </c>
      <c r="E320" s="64">
        <v>0</v>
      </c>
      <c r="F320" s="99">
        <f t="shared" si="25"/>
        <v>0</v>
      </c>
      <c r="G320" s="57"/>
    </row>
    <row r="321" spans="1:7">
      <c r="A321" s="57"/>
      <c r="B321" s="58" t="s">
        <v>373</v>
      </c>
      <c r="C321" s="50">
        <v>1</v>
      </c>
      <c r="D321" s="50">
        <v>3</v>
      </c>
      <c r="E321" s="64">
        <v>0</v>
      </c>
      <c r="F321" s="99">
        <f t="shared" si="25"/>
        <v>0</v>
      </c>
      <c r="G321" s="57"/>
    </row>
    <row r="322" spans="1:7">
      <c r="A322" s="57"/>
      <c r="B322" s="58" t="s">
        <v>374</v>
      </c>
      <c r="C322" s="50">
        <v>1</v>
      </c>
      <c r="D322" s="50">
        <v>4</v>
      </c>
      <c r="E322" s="64">
        <v>1</v>
      </c>
      <c r="F322" s="99">
        <f t="shared" si="25"/>
        <v>0.25</v>
      </c>
      <c r="G322" s="57"/>
    </row>
    <row r="323" spans="1:7">
      <c r="A323" s="57"/>
      <c r="B323" s="58" t="s">
        <v>375</v>
      </c>
      <c r="C323" s="50">
        <v>1</v>
      </c>
      <c r="D323" s="50">
        <v>4</v>
      </c>
      <c r="E323" s="64">
        <v>0</v>
      </c>
      <c r="F323" s="99">
        <f t="shared" si="25"/>
        <v>0</v>
      </c>
      <c r="G323" s="57"/>
    </row>
    <row r="324" spans="1:7">
      <c r="A324" s="57"/>
      <c r="B324" s="58" t="s">
        <v>376</v>
      </c>
      <c r="C324" s="50">
        <v>1</v>
      </c>
      <c r="D324" s="50">
        <v>3</v>
      </c>
      <c r="E324" s="64">
        <v>0</v>
      </c>
      <c r="F324" s="99">
        <f t="shared" si="25"/>
        <v>0</v>
      </c>
      <c r="G324" s="57"/>
    </row>
    <row r="325" spans="1:7">
      <c r="A325" s="57"/>
      <c r="B325" s="58" t="s">
        <v>377</v>
      </c>
      <c r="C325" s="50">
        <v>1</v>
      </c>
      <c r="D325" s="50">
        <v>4</v>
      </c>
      <c r="E325" s="64">
        <v>0</v>
      </c>
      <c r="F325" s="99">
        <f t="shared" si="25"/>
        <v>0</v>
      </c>
      <c r="G325" s="57"/>
    </row>
    <row r="326" spans="1:7">
      <c r="A326" s="57"/>
      <c r="B326" s="58" t="s">
        <v>378</v>
      </c>
      <c r="C326" s="50">
        <v>1</v>
      </c>
      <c r="D326" s="50">
        <v>14</v>
      </c>
      <c r="E326" s="50">
        <v>7</v>
      </c>
      <c r="F326" s="99">
        <f t="shared" si="25"/>
        <v>0.5</v>
      </c>
      <c r="G326" s="57"/>
    </row>
    <row r="327" spans="1:7">
      <c r="A327" s="57"/>
      <c r="B327" s="58" t="s">
        <v>379</v>
      </c>
      <c r="C327" s="50">
        <v>1</v>
      </c>
      <c r="D327" s="50">
        <v>1</v>
      </c>
      <c r="E327" s="64">
        <v>0</v>
      </c>
      <c r="F327" s="99">
        <f t="shared" si="25"/>
        <v>0</v>
      </c>
      <c r="G327" s="57"/>
    </row>
    <row r="328" spans="1:7">
      <c r="A328" s="57"/>
      <c r="B328" s="58" t="s">
        <v>380</v>
      </c>
      <c r="C328" s="50">
        <v>1</v>
      </c>
      <c r="D328" s="50">
        <v>3</v>
      </c>
      <c r="E328" s="64">
        <v>1</v>
      </c>
      <c r="F328" s="99">
        <f t="shared" si="25"/>
        <v>0.33333333333333331</v>
      </c>
      <c r="G328" s="57"/>
    </row>
    <row r="329" spans="1:7">
      <c r="A329" s="57"/>
      <c r="B329" s="58" t="s">
        <v>381</v>
      </c>
      <c r="C329" s="50">
        <v>1</v>
      </c>
      <c r="D329" s="51">
        <v>16</v>
      </c>
      <c r="E329" s="51">
        <v>4</v>
      </c>
      <c r="F329" s="99">
        <f t="shared" si="25"/>
        <v>0.25</v>
      </c>
      <c r="G329" s="57"/>
    </row>
    <row r="330" spans="1:7">
      <c r="A330" s="57"/>
      <c r="B330" s="58" t="s">
        <v>382</v>
      </c>
      <c r="C330" s="50">
        <v>1</v>
      </c>
      <c r="D330" s="50">
        <v>15</v>
      </c>
      <c r="E330" s="64">
        <v>6</v>
      </c>
      <c r="F330" s="99">
        <f t="shared" si="25"/>
        <v>0.4</v>
      </c>
      <c r="G330" s="57"/>
    </row>
    <row r="331" spans="1:7">
      <c r="A331" s="57"/>
      <c r="B331" s="58" t="s">
        <v>383</v>
      </c>
      <c r="C331" s="50">
        <v>1</v>
      </c>
      <c r="D331" s="50">
        <v>41</v>
      </c>
      <c r="E331" s="64">
        <v>13</v>
      </c>
      <c r="F331" s="99">
        <f t="shared" si="25"/>
        <v>0.31707317073170732</v>
      </c>
      <c r="G331" s="57"/>
    </row>
    <row r="332" spans="1:7">
      <c r="A332" s="57"/>
      <c r="B332" s="58" t="s">
        <v>384</v>
      </c>
      <c r="C332" s="50">
        <v>1</v>
      </c>
      <c r="D332" s="50">
        <v>1</v>
      </c>
      <c r="E332" s="64">
        <v>1</v>
      </c>
      <c r="F332" s="99">
        <f t="shared" si="25"/>
        <v>1</v>
      </c>
      <c r="G332" s="57"/>
    </row>
    <row r="333" spans="1:7">
      <c r="A333" s="57"/>
      <c r="B333" s="58" t="s">
        <v>385</v>
      </c>
      <c r="C333" s="50">
        <v>1</v>
      </c>
      <c r="D333" s="50">
        <v>1</v>
      </c>
      <c r="E333" s="64">
        <v>1</v>
      </c>
      <c r="F333" s="99">
        <f t="shared" si="25"/>
        <v>1</v>
      </c>
      <c r="G333" s="57"/>
    </row>
    <row r="334" spans="1:7">
      <c r="A334" s="57"/>
      <c r="B334" s="58" t="s">
        <v>386</v>
      </c>
      <c r="C334" s="50">
        <v>1</v>
      </c>
      <c r="D334" s="50">
        <v>1</v>
      </c>
      <c r="E334" s="64">
        <v>0</v>
      </c>
      <c r="F334" s="99">
        <f t="shared" si="25"/>
        <v>0</v>
      </c>
      <c r="G334" s="57"/>
    </row>
    <row r="335" spans="1:7">
      <c r="A335" s="57"/>
      <c r="B335" s="58" t="s">
        <v>387</v>
      </c>
      <c r="C335" s="50">
        <v>1</v>
      </c>
      <c r="D335" s="50">
        <v>1</v>
      </c>
      <c r="E335" s="64">
        <v>0</v>
      </c>
      <c r="F335" s="99">
        <f t="shared" si="25"/>
        <v>0</v>
      </c>
      <c r="G335" s="57"/>
    </row>
    <row r="336" spans="1:7">
      <c r="A336" s="57"/>
      <c r="B336" s="72" t="s">
        <v>388</v>
      </c>
      <c r="C336" s="73">
        <v>1</v>
      </c>
      <c r="D336" s="50">
        <v>7</v>
      </c>
      <c r="E336" s="64">
        <v>3</v>
      </c>
      <c r="F336" s="99">
        <f t="shared" si="25"/>
        <v>0.42857142857142855</v>
      </c>
      <c r="G336" s="57"/>
    </row>
    <row r="337" spans="1:7">
      <c r="A337" s="57"/>
      <c r="B337" s="58" t="s">
        <v>389</v>
      </c>
      <c r="C337" s="50">
        <v>1</v>
      </c>
      <c r="D337" s="50">
        <v>6</v>
      </c>
      <c r="E337" s="64">
        <v>3</v>
      </c>
      <c r="F337" s="99">
        <f t="shared" si="25"/>
        <v>0.5</v>
      </c>
      <c r="G337" s="57"/>
    </row>
    <row r="338" spans="1:7">
      <c r="A338" s="57"/>
      <c r="B338" s="58" t="s">
        <v>390</v>
      </c>
      <c r="C338" s="50">
        <v>1</v>
      </c>
      <c r="D338" s="50">
        <v>5</v>
      </c>
      <c r="E338" s="64">
        <v>1</v>
      </c>
      <c r="F338" s="99">
        <f t="shared" si="25"/>
        <v>0.2</v>
      </c>
      <c r="G338" s="57"/>
    </row>
    <row r="339" spans="1:7">
      <c r="A339" s="57"/>
      <c r="B339" s="58" t="s">
        <v>391</v>
      </c>
      <c r="C339" s="50">
        <v>1</v>
      </c>
      <c r="D339" s="50">
        <v>1</v>
      </c>
      <c r="E339" s="64">
        <v>0</v>
      </c>
      <c r="F339" s="99">
        <f t="shared" si="25"/>
        <v>0</v>
      </c>
      <c r="G339" s="57"/>
    </row>
    <row r="340" spans="1:7">
      <c r="A340" s="57"/>
      <c r="B340" s="58" t="s">
        <v>392</v>
      </c>
      <c r="C340" s="50">
        <v>1</v>
      </c>
      <c r="D340" s="50">
        <v>1</v>
      </c>
      <c r="E340" s="64">
        <v>1</v>
      </c>
      <c r="F340" s="99">
        <f t="shared" si="25"/>
        <v>1</v>
      </c>
      <c r="G340" s="57"/>
    </row>
    <row r="341" spans="1:7">
      <c r="A341" s="57"/>
      <c r="B341" s="58" t="s">
        <v>393</v>
      </c>
      <c r="C341" s="50">
        <v>1</v>
      </c>
      <c r="D341" s="51">
        <v>8</v>
      </c>
      <c r="E341" s="51">
        <v>4</v>
      </c>
      <c r="F341" s="99">
        <f t="shared" si="25"/>
        <v>0.5</v>
      </c>
      <c r="G341" s="57"/>
    </row>
    <row r="342" spans="1:7">
      <c r="A342" s="57"/>
      <c r="B342" s="58" t="s">
        <v>394</v>
      </c>
      <c r="C342" s="50">
        <v>1</v>
      </c>
      <c r="D342" s="50">
        <v>27</v>
      </c>
      <c r="E342" s="51">
        <v>14</v>
      </c>
      <c r="F342" s="99">
        <f t="shared" si="25"/>
        <v>0.51851851851851849</v>
      </c>
      <c r="G342" s="57"/>
    </row>
    <row r="343" spans="1:7">
      <c r="A343" s="57"/>
      <c r="B343" s="58" t="s">
        <v>395</v>
      </c>
      <c r="C343" s="50">
        <v>1</v>
      </c>
      <c r="D343" s="50">
        <v>7</v>
      </c>
      <c r="E343" s="64">
        <v>3</v>
      </c>
      <c r="F343" s="99">
        <f t="shared" si="25"/>
        <v>0.42857142857142855</v>
      </c>
      <c r="G343" s="57"/>
    </row>
    <row r="344" spans="1:7">
      <c r="A344" s="57"/>
      <c r="B344" s="72" t="s">
        <v>396</v>
      </c>
      <c r="C344" s="73">
        <v>1</v>
      </c>
      <c r="D344" s="50">
        <v>2</v>
      </c>
      <c r="E344" s="50">
        <v>2</v>
      </c>
      <c r="F344" s="99">
        <f>SUM(E344/D344)</f>
        <v>1</v>
      </c>
      <c r="G344" s="57"/>
    </row>
    <row r="345" spans="1:7">
      <c r="A345" s="45"/>
      <c r="B345" s="72"/>
      <c r="C345" s="73"/>
      <c r="D345" s="50"/>
      <c r="E345" s="50"/>
      <c r="F345" s="99"/>
      <c r="G345" s="45"/>
    </row>
    <row r="346" spans="1:7">
      <c r="A346" s="45">
        <v>17</v>
      </c>
      <c r="B346" s="100" t="s">
        <v>76</v>
      </c>
      <c r="C346" s="52">
        <f>SUM(C347:C349)</f>
        <v>3</v>
      </c>
      <c r="D346" s="52">
        <f>SUM(D347:D349)</f>
        <v>22</v>
      </c>
      <c r="E346" s="52">
        <f>SUM(E347:E349)</f>
        <v>10</v>
      </c>
      <c r="F346" s="53">
        <f>SUM(E346/D346)</f>
        <v>0.45454545454545453</v>
      </c>
      <c r="G346" s="45"/>
    </row>
    <row r="347" spans="1:7">
      <c r="A347" s="57"/>
      <c r="B347" s="58" t="s">
        <v>397</v>
      </c>
      <c r="C347" s="50">
        <v>1</v>
      </c>
      <c r="D347" s="64">
        <v>11</v>
      </c>
      <c r="E347" s="64">
        <v>5</v>
      </c>
      <c r="F347" s="99">
        <f>SUM(E347/D347)</f>
        <v>0.45454545454545453</v>
      </c>
      <c r="G347" s="57"/>
    </row>
    <row r="348" spans="1:7">
      <c r="A348" s="57"/>
      <c r="B348" s="58" t="s">
        <v>398</v>
      </c>
      <c r="C348" s="50">
        <v>1</v>
      </c>
      <c r="D348" s="61">
        <v>6</v>
      </c>
      <c r="E348" s="64">
        <v>3</v>
      </c>
      <c r="F348" s="99">
        <f>SUM(E348/D348)</f>
        <v>0.5</v>
      </c>
      <c r="G348" s="57"/>
    </row>
    <row r="349" spans="1:7">
      <c r="A349" s="57"/>
      <c r="B349" s="58" t="s">
        <v>399</v>
      </c>
      <c r="C349" s="50">
        <v>1</v>
      </c>
      <c r="D349" s="61">
        <v>5</v>
      </c>
      <c r="E349" s="64">
        <v>2</v>
      </c>
      <c r="F349" s="99">
        <f>SUM(E349/D349)</f>
        <v>0.4</v>
      </c>
      <c r="G349" s="57"/>
    </row>
    <row r="350" spans="1:7">
      <c r="A350" s="45"/>
      <c r="B350" s="58"/>
      <c r="C350" s="50"/>
      <c r="D350" s="61"/>
      <c r="E350" s="64"/>
      <c r="F350" s="99"/>
      <c r="G350" s="45"/>
    </row>
    <row r="351" spans="1:7">
      <c r="A351" s="45">
        <v>18</v>
      </c>
      <c r="B351" s="100" t="s">
        <v>77</v>
      </c>
      <c r="C351" s="52">
        <f>SUM(C352:C370)</f>
        <v>19</v>
      </c>
      <c r="D351" s="52">
        <f>SUM(D352:D370)</f>
        <v>61</v>
      </c>
      <c r="E351" s="52">
        <f>SUM(E352:E370)</f>
        <v>28</v>
      </c>
      <c r="F351" s="53">
        <f t="shared" ref="F351" si="26">SUM(E351/D351)</f>
        <v>0.45901639344262296</v>
      </c>
      <c r="G351" s="45"/>
    </row>
    <row r="352" spans="1:7">
      <c r="A352" s="57"/>
      <c r="B352" s="63" t="s">
        <v>400</v>
      </c>
      <c r="C352" s="61">
        <v>1</v>
      </c>
      <c r="D352" s="61">
        <v>4</v>
      </c>
      <c r="E352" s="64">
        <v>0</v>
      </c>
      <c r="F352" s="56">
        <f>SUM(E352/D352)</f>
        <v>0</v>
      </c>
      <c r="G352" s="57"/>
    </row>
    <row r="353" spans="1:7">
      <c r="A353" s="57"/>
      <c r="B353" s="63" t="s">
        <v>401</v>
      </c>
      <c r="C353" s="61">
        <v>1</v>
      </c>
      <c r="D353" s="61">
        <v>1</v>
      </c>
      <c r="E353" s="64">
        <v>0</v>
      </c>
      <c r="F353" s="56">
        <f t="shared" ref="F353:F369" si="27">SUM(E353/D353)</f>
        <v>0</v>
      </c>
      <c r="G353" s="57"/>
    </row>
    <row r="354" spans="1:7">
      <c r="A354" s="57"/>
      <c r="B354" s="63" t="s">
        <v>402</v>
      </c>
      <c r="C354" s="61">
        <v>1</v>
      </c>
      <c r="D354" s="61">
        <v>3</v>
      </c>
      <c r="E354" s="64">
        <v>2</v>
      </c>
      <c r="F354" s="56">
        <f t="shared" si="27"/>
        <v>0.66666666666666663</v>
      </c>
      <c r="G354" s="57"/>
    </row>
    <row r="355" spans="1:7">
      <c r="A355" s="57"/>
      <c r="B355" s="63" t="s">
        <v>403</v>
      </c>
      <c r="C355" s="61">
        <v>1</v>
      </c>
      <c r="D355" s="62">
        <v>3</v>
      </c>
      <c r="E355" s="62">
        <v>1</v>
      </c>
      <c r="F355" s="56">
        <f t="shared" si="27"/>
        <v>0.33333333333333331</v>
      </c>
      <c r="G355" s="57"/>
    </row>
    <row r="356" spans="1:7">
      <c r="A356" s="57"/>
      <c r="B356" s="63" t="s">
        <v>404</v>
      </c>
      <c r="C356" s="61">
        <v>1</v>
      </c>
      <c r="D356" s="61">
        <v>6</v>
      </c>
      <c r="E356" s="64">
        <v>3</v>
      </c>
      <c r="F356" s="56">
        <f t="shared" si="27"/>
        <v>0.5</v>
      </c>
      <c r="G356" s="57"/>
    </row>
    <row r="357" spans="1:7">
      <c r="A357" s="57"/>
      <c r="B357" s="63" t="s">
        <v>405</v>
      </c>
      <c r="C357" s="61">
        <v>1</v>
      </c>
      <c r="D357" s="61">
        <v>2</v>
      </c>
      <c r="E357" s="64">
        <v>1</v>
      </c>
      <c r="F357" s="56">
        <f t="shared" si="27"/>
        <v>0.5</v>
      </c>
      <c r="G357" s="57"/>
    </row>
    <row r="358" spans="1:7">
      <c r="A358" s="57"/>
      <c r="B358" s="63" t="s">
        <v>406</v>
      </c>
      <c r="C358" s="61">
        <v>1</v>
      </c>
      <c r="D358" s="61">
        <v>5</v>
      </c>
      <c r="E358" s="64">
        <v>1</v>
      </c>
      <c r="F358" s="56">
        <f t="shared" si="27"/>
        <v>0.2</v>
      </c>
      <c r="G358" s="57"/>
    </row>
    <row r="359" spans="1:7">
      <c r="A359" s="57"/>
      <c r="B359" s="63" t="s">
        <v>407</v>
      </c>
      <c r="C359" s="61">
        <v>1</v>
      </c>
      <c r="D359" s="61">
        <v>4</v>
      </c>
      <c r="E359" s="62">
        <v>2</v>
      </c>
      <c r="F359" s="56">
        <f t="shared" si="27"/>
        <v>0.5</v>
      </c>
      <c r="G359" s="57"/>
    </row>
    <row r="360" spans="1:7">
      <c r="A360" s="57"/>
      <c r="B360" s="63" t="s">
        <v>408</v>
      </c>
      <c r="C360" s="61">
        <v>1</v>
      </c>
      <c r="D360" s="61">
        <v>1</v>
      </c>
      <c r="E360" s="64">
        <v>0</v>
      </c>
      <c r="F360" s="56">
        <f t="shared" si="27"/>
        <v>0</v>
      </c>
      <c r="G360" s="57"/>
    </row>
    <row r="361" spans="1:7">
      <c r="A361" s="57"/>
      <c r="B361" s="63" t="s">
        <v>409</v>
      </c>
      <c r="C361" s="61">
        <v>1</v>
      </c>
      <c r="D361" s="61">
        <v>8</v>
      </c>
      <c r="E361" s="64">
        <v>5</v>
      </c>
      <c r="F361" s="56">
        <f t="shared" si="27"/>
        <v>0.625</v>
      </c>
      <c r="G361" s="57"/>
    </row>
    <row r="362" spans="1:7">
      <c r="A362" s="57"/>
      <c r="B362" s="63" t="s">
        <v>410</v>
      </c>
      <c r="C362" s="61">
        <v>1</v>
      </c>
      <c r="D362" s="61">
        <v>1</v>
      </c>
      <c r="E362" s="64">
        <v>0</v>
      </c>
      <c r="F362" s="56">
        <f t="shared" si="27"/>
        <v>0</v>
      </c>
      <c r="G362" s="57"/>
    </row>
    <row r="363" spans="1:7">
      <c r="A363" s="57"/>
      <c r="B363" s="63" t="s">
        <v>411</v>
      </c>
      <c r="C363" s="61">
        <v>1</v>
      </c>
      <c r="D363" s="61">
        <v>1</v>
      </c>
      <c r="E363" s="64">
        <v>0</v>
      </c>
      <c r="F363" s="56">
        <f t="shared" si="27"/>
        <v>0</v>
      </c>
      <c r="G363" s="57"/>
    </row>
    <row r="364" spans="1:7">
      <c r="A364" s="57"/>
      <c r="B364" s="63" t="s">
        <v>412</v>
      </c>
      <c r="C364" s="61">
        <v>1</v>
      </c>
      <c r="D364" s="61">
        <v>3</v>
      </c>
      <c r="E364" s="62">
        <v>2</v>
      </c>
      <c r="F364" s="56">
        <f t="shared" si="27"/>
        <v>0.66666666666666663</v>
      </c>
      <c r="G364" s="57"/>
    </row>
    <row r="365" spans="1:7">
      <c r="A365" s="57"/>
      <c r="B365" s="63" t="s">
        <v>413</v>
      </c>
      <c r="C365" s="61">
        <v>1</v>
      </c>
      <c r="D365" s="61">
        <v>3</v>
      </c>
      <c r="E365" s="64">
        <v>2</v>
      </c>
      <c r="F365" s="56">
        <f t="shared" si="27"/>
        <v>0.66666666666666663</v>
      </c>
      <c r="G365" s="57"/>
    </row>
    <row r="366" spans="1:7">
      <c r="A366" s="57"/>
      <c r="B366" s="63" t="s">
        <v>414</v>
      </c>
      <c r="C366" s="61">
        <v>1</v>
      </c>
      <c r="D366" s="61">
        <v>3</v>
      </c>
      <c r="E366" s="64">
        <v>1</v>
      </c>
      <c r="F366" s="56">
        <f t="shared" si="27"/>
        <v>0.33333333333333331</v>
      </c>
      <c r="G366" s="57"/>
    </row>
    <row r="367" spans="1:7">
      <c r="A367" s="57"/>
      <c r="B367" s="63" t="s">
        <v>415</v>
      </c>
      <c r="C367" s="61">
        <v>1</v>
      </c>
      <c r="D367" s="51">
        <v>3</v>
      </c>
      <c r="E367" s="64">
        <v>1</v>
      </c>
      <c r="F367" s="56">
        <f t="shared" si="27"/>
        <v>0.33333333333333331</v>
      </c>
      <c r="G367" s="57"/>
    </row>
    <row r="368" spans="1:7">
      <c r="A368" s="57"/>
      <c r="B368" s="63" t="s">
        <v>416</v>
      </c>
      <c r="C368" s="61">
        <v>1</v>
      </c>
      <c r="D368" s="61">
        <v>3</v>
      </c>
      <c r="E368" s="64">
        <v>2</v>
      </c>
      <c r="F368" s="56">
        <f t="shared" si="27"/>
        <v>0.66666666666666663</v>
      </c>
      <c r="G368" s="57"/>
    </row>
    <row r="369" spans="1:7">
      <c r="A369" s="57"/>
      <c r="B369" s="63" t="s">
        <v>417</v>
      </c>
      <c r="C369" s="61">
        <v>1</v>
      </c>
      <c r="D369" s="61">
        <v>3</v>
      </c>
      <c r="E369" s="64">
        <v>3</v>
      </c>
      <c r="F369" s="56">
        <f t="shared" si="27"/>
        <v>1</v>
      </c>
      <c r="G369" s="57"/>
    </row>
    <row r="370" spans="1:7">
      <c r="A370" s="57"/>
      <c r="B370" s="63" t="s">
        <v>418</v>
      </c>
      <c r="C370" s="61">
        <v>1</v>
      </c>
      <c r="D370" s="61">
        <v>4</v>
      </c>
      <c r="E370" s="64">
        <v>2</v>
      </c>
      <c r="F370" s="56">
        <f>SUM(E370/D370)</f>
        <v>0.5</v>
      </c>
      <c r="G370" s="57"/>
    </row>
    <row r="371" spans="1:7">
      <c r="A371" s="45"/>
      <c r="B371" s="63"/>
      <c r="C371" s="61"/>
      <c r="D371" s="61"/>
      <c r="E371" s="64"/>
      <c r="F371" s="59"/>
      <c r="G371" s="45"/>
    </row>
    <row r="372" spans="1:7">
      <c r="A372" s="45">
        <v>19</v>
      </c>
      <c r="B372" s="100" t="s">
        <v>78</v>
      </c>
      <c r="C372" s="52">
        <f>SUM(C373:C379)</f>
        <v>7</v>
      </c>
      <c r="D372" s="52">
        <f>SUM(D373:D379)</f>
        <v>40</v>
      </c>
      <c r="E372" s="52">
        <f>SUM(E373:E379)</f>
        <v>6</v>
      </c>
      <c r="F372" s="53">
        <f t="shared" ref="F372:F379" si="28">SUM(E372/D372)</f>
        <v>0.15</v>
      </c>
      <c r="G372" s="45"/>
    </row>
    <row r="373" spans="1:7">
      <c r="A373" s="57"/>
      <c r="B373" s="72" t="s">
        <v>419</v>
      </c>
      <c r="C373" s="73">
        <v>1</v>
      </c>
      <c r="D373" s="61">
        <v>5</v>
      </c>
      <c r="E373" s="51">
        <v>0</v>
      </c>
      <c r="F373" s="56">
        <f t="shared" si="28"/>
        <v>0</v>
      </c>
      <c r="G373" s="57"/>
    </row>
    <row r="374" spans="1:7">
      <c r="A374" s="57"/>
      <c r="B374" s="58" t="s">
        <v>420</v>
      </c>
      <c r="C374" s="50">
        <v>1</v>
      </c>
      <c r="D374" s="61">
        <v>2</v>
      </c>
      <c r="E374" s="64">
        <v>0</v>
      </c>
      <c r="F374" s="56">
        <f t="shared" si="28"/>
        <v>0</v>
      </c>
      <c r="G374" s="57"/>
    </row>
    <row r="375" spans="1:7">
      <c r="A375" s="57"/>
      <c r="B375" s="58" t="s">
        <v>421</v>
      </c>
      <c r="C375" s="50">
        <v>1</v>
      </c>
      <c r="D375" s="61">
        <v>1</v>
      </c>
      <c r="E375" s="64">
        <v>0</v>
      </c>
      <c r="F375" s="56">
        <f t="shared" si="28"/>
        <v>0</v>
      </c>
      <c r="G375" s="57"/>
    </row>
    <row r="376" spans="1:7">
      <c r="A376" s="57"/>
      <c r="B376" s="58" t="s">
        <v>422</v>
      </c>
      <c r="C376" s="50">
        <v>1</v>
      </c>
      <c r="D376" s="61">
        <v>5</v>
      </c>
      <c r="E376" s="51">
        <v>2</v>
      </c>
      <c r="F376" s="56">
        <f t="shared" si="28"/>
        <v>0.4</v>
      </c>
      <c r="G376" s="57"/>
    </row>
    <row r="377" spans="1:7">
      <c r="A377" s="57"/>
      <c r="B377" s="58" t="s">
        <v>423</v>
      </c>
      <c r="C377" s="50">
        <v>1</v>
      </c>
      <c r="D377" s="61">
        <v>8</v>
      </c>
      <c r="E377" s="51">
        <v>2</v>
      </c>
      <c r="F377" s="56">
        <f t="shared" si="28"/>
        <v>0.25</v>
      </c>
      <c r="G377" s="57"/>
    </row>
    <row r="378" spans="1:7">
      <c r="A378" s="57"/>
      <c r="B378" s="58" t="s">
        <v>424</v>
      </c>
      <c r="C378" s="50">
        <v>1</v>
      </c>
      <c r="D378" s="61">
        <v>17</v>
      </c>
      <c r="E378" s="51">
        <v>1</v>
      </c>
      <c r="F378" s="56">
        <f t="shared" si="28"/>
        <v>5.8823529411764705E-2</v>
      </c>
      <c r="G378" s="57"/>
    </row>
    <row r="379" spans="1:7">
      <c r="A379" s="57"/>
      <c r="B379" s="58" t="s">
        <v>425</v>
      </c>
      <c r="C379" s="50">
        <v>1</v>
      </c>
      <c r="D379" s="61">
        <v>2</v>
      </c>
      <c r="E379" s="62">
        <v>1</v>
      </c>
      <c r="F379" s="56">
        <f t="shared" si="28"/>
        <v>0.5</v>
      </c>
      <c r="G379" s="57"/>
    </row>
    <row r="380" spans="1:7">
      <c r="A380" s="45"/>
      <c r="B380" s="58"/>
      <c r="C380" s="50"/>
      <c r="D380" s="61"/>
      <c r="E380" s="62"/>
      <c r="F380" s="59"/>
      <c r="G380" s="45"/>
    </row>
    <row r="381" spans="1:7">
      <c r="A381" s="45">
        <v>20</v>
      </c>
      <c r="B381" s="100" t="s">
        <v>79</v>
      </c>
      <c r="C381" s="52">
        <f>SUM(C382:C385)</f>
        <v>4</v>
      </c>
      <c r="D381" s="52">
        <f>SUM(D382:D385)</f>
        <v>34</v>
      </c>
      <c r="E381" s="52">
        <f>SUM(E382:E385)</f>
        <v>11</v>
      </c>
      <c r="F381" s="53">
        <f>SUM(E381/D381)</f>
        <v>0.3235294117647059</v>
      </c>
      <c r="G381" s="45"/>
    </row>
    <row r="382" spans="1:7">
      <c r="A382" s="57"/>
      <c r="B382" s="58" t="s">
        <v>426</v>
      </c>
      <c r="C382" s="50">
        <v>1</v>
      </c>
      <c r="D382" s="50">
        <v>22</v>
      </c>
      <c r="E382" s="50">
        <v>7</v>
      </c>
      <c r="F382" s="99">
        <f>SUM(E382/D382)</f>
        <v>0.31818181818181818</v>
      </c>
      <c r="G382" s="57"/>
    </row>
    <row r="383" spans="1:7">
      <c r="A383" s="57"/>
      <c r="B383" s="96" t="s">
        <v>427</v>
      </c>
      <c r="C383" s="55">
        <v>1</v>
      </c>
      <c r="D383" s="102">
        <v>7</v>
      </c>
      <c r="E383" s="102">
        <v>2</v>
      </c>
      <c r="F383" s="56">
        <f>SUM(E383/D383)</f>
        <v>0.2857142857142857</v>
      </c>
      <c r="G383" s="57"/>
    </row>
    <row r="384" spans="1:7">
      <c r="A384" s="57"/>
      <c r="B384" s="72" t="s">
        <v>428</v>
      </c>
      <c r="C384" s="73">
        <v>1</v>
      </c>
      <c r="D384" s="50">
        <v>1</v>
      </c>
      <c r="E384" s="51">
        <v>1</v>
      </c>
      <c r="F384" s="56">
        <f>SUM(E384/D384)</f>
        <v>1</v>
      </c>
      <c r="G384" s="57"/>
    </row>
    <row r="385" spans="1:7">
      <c r="A385" s="57"/>
      <c r="B385" s="58" t="s">
        <v>429</v>
      </c>
      <c r="C385" s="50">
        <v>1</v>
      </c>
      <c r="D385" s="50">
        <v>4</v>
      </c>
      <c r="E385" s="64">
        <v>1</v>
      </c>
      <c r="F385" s="56">
        <f>SUM(E385/D385)</f>
        <v>0.25</v>
      </c>
      <c r="G385" s="57"/>
    </row>
    <row r="386" spans="1:7">
      <c r="A386" s="45"/>
      <c r="B386" s="58"/>
      <c r="C386" s="50"/>
      <c r="D386" s="50"/>
      <c r="E386" s="64"/>
      <c r="F386" s="59"/>
      <c r="G386" s="45"/>
    </row>
    <row r="387" spans="1:7">
      <c r="A387" s="45">
        <v>21</v>
      </c>
      <c r="B387" s="100" t="s">
        <v>80</v>
      </c>
      <c r="C387" s="52">
        <f>SUM(C388)</f>
        <v>1</v>
      </c>
      <c r="D387" s="52">
        <f>SUM(D388)</f>
        <v>1</v>
      </c>
      <c r="E387" s="52">
        <f>SUM(E388)</f>
        <v>0</v>
      </c>
      <c r="F387" s="53">
        <f>SUM(E387/D387)</f>
        <v>0</v>
      </c>
      <c r="G387" s="45"/>
    </row>
    <row r="388" spans="1:7">
      <c r="A388" s="45"/>
      <c r="B388" s="95" t="s">
        <v>430</v>
      </c>
      <c r="C388" s="40">
        <v>1</v>
      </c>
      <c r="D388" s="70">
        <v>1</v>
      </c>
      <c r="E388" s="70">
        <v>0</v>
      </c>
      <c r="F388" s="59">
        <f>SUM(E388/D388)</f>
        <v>0</v>
      </c>
      <c r="G388" s="45"/>
    </row>
    <row r="389" spans="1:7">
      <c r="A389" s="45"/>
      <c r="B389" s="58"/>
      <c r="C389" s="50"/>
      <c r="D389" s="50"/>
      <c r="E389" s="64"/>
      <c r="F389" s="59"/>
      <c r="G389" s="45"/>
    </row>
    <row r="390" spans="1:7">
      <c r="A390" s="45">
        <v>22</v>
      </c>
      <c r="B390" s="100" t="s">
        <v>81</v>
      </c>
      <c r="C390" s="52">
        <f>SUM(C391)</f>
        <v>1</v>
      </c>
      <c r="D390" s="52">
        <f>SUM(D391)</f>
        <v>1</v>
      </c>
      <c r="E390" s="52">
        <f>SUM(E391)</f>
        <v>0</v>
      </c>
      <c r="F390" s="53">
        <f>SUM(E390/D390)</f>
        <v>0</v>
      </c>
      <c r="G390" s="45"/>
    </row>
    <row r="391" spans="1:7">
      <c r="A391" s="57"/>
      <c r="B391" s="58" t="s">
        <v>431</v>
      </c>
      <c r="C391" s="50">
        <v>1</v>
      </c>
      <c r="D391" s="50">
        <v>1</v>
      </c>
      <c r="E391" s="64">
        <v>0</v>
      </c>
      <c r="F391" s="99">
        <f t="shared" ref="F391" si="29">SUM(E391/D391)</f>
        <v>0</v>
      </c>
      <c r="G391" s="57"/>
    </row>
    <row r="392" spans="1:7">
      <c r="A392" s="45"/>
      <c r="B392" s="58"/>
      <c r="C392" s="50"/>
      <c r="D392" s="50"/>
      <c r="E392" s="50"/>
      <c r="F392" s="59"/>
      <c r="G392" s="45"/>
    </row>
    <row r="393" spans="1:7">
      <c r="A393" s="45">
        <v>23</v>
      </c>
      <c r="B393" s="100" t="s">
        <v>82</v>
      </c>
      <c r="C393" s="52">
        <f>SUM(C394:C399)</f>
        <v>6</v>
      </c>
      <c r="D393" s="52">
        <f>SUM(D394:D399)</f>
        <v>44</v>
      </c>
      <c r="E393" s="52">
        <f>SUM(E394:E399)</f>
        <v>17</v>
      </c>
      <c r="F393" s="53">
        <f t="shared" ref="F393:F399" si="30">SUM(E393/D393)</f>
        <v>0.38636363636363635</v>
      </c>
      <c r="G393" s="45"/>
    </row>
    <row r="394" spans="1:7">
      <c r="A394" s="57"/>
      <c r="B394" s="63" t="s">
        <v>432</v>
      </c>
      <c r="C394" s="61">
        <v>1</v>
      </c>
      <c r="D394" s="61">
        <v>3</v>
      </c>
      <c r="E394" s="64">
        <v>3</v>
      </c>
      <c r="F394" s="56">
        <f t="shared" si="30"/>
        <v>1</v>
      </c>
      <c r="G394" s="57"/>
    </row>
    <row r="395" spans="1:7">
      <c r="A395" s="57"/>
      <c r="B395" s="63" t="s">
        <v>433</v>
      </c>
      <c r="C395" s="61">
        <v>1</v>
      </c>
      <c r="D395" s="61">
        <v>1</v>
      </c>
      <c r="E395" s="64">
        <v>0</v>
      </c>
      <c r="F395" s="56">
        <f t="shared" si="30"/>
        <v>0</v>
      </c>
      <c r="G395" s="57"/>
    </row>
    <row r="396" spans="1:7">
      <c r="A396" s="57"/>
      <c r="B396" s="63" t="s">
        <v>434</v>
      </c>
      <c r="C396" s="61">
        <v>1</v>
      </c>
      <c r="D396" s="51">
        <v>7</v>
      </c>
      <c r="E396" s="51">
        <v>3</v>
      </c>
      <c r="F396" s="56">
        <f t="shared" si="30"/>
        <v>0.42857142857142855</v>
      </c>
      <c r="G396" s="57"/>
    </row>
    <row r="397" spans="1:7">
      <c r="A397" s="57"/>
      <c r="B397" s="63" t="s">
        <v>435</v>
      </c>
      <c r="C397" s="61">
        <v>1</v>
      </c>
      <c r="D397" s="61">
        <v>6</v>
      </c>
      <c r="E397" s="62">
        <v>2</v>
      </c>
      <c r="F397" s="56">
        <f t="shared" si="30"/>
        <v>0.33333333333333331</v>
      </c>
      <c r="G397" s="57"/>
    </row>
    <row r="398" spans="1:7">
      <c r="A398" s="57"/>
      <c r="B398" s="63" t="s">
        <v>436</v>
      </c>
      <c r="C398" s="61">
        <v>1</v>
      </c>
      <c r="D398" s="51">
        <v>21</v>
      </c>
      <c r="E398" s="51">
        <v>8</v>
      </c>
      <c r="F398" s="56">
        <f t="shared" si="30"/>
        <v>0.38095238095238093</v>
      </c>
      <c r="G398" s="57"/>
    </row>
    <row r="399" spans="1:7">
      <c r="A399" s="54"/>
      <c r="B399" s="63" t="s">
        <v>517</v>
      </c>
      <c r="C399" s="61">
        <v>1</v>
      </c>
      <c r="D399" s="51">
        <v>6</v>
      </c>
      <c r="E399" s="51">
        <v>1</v>
      </c>
      <c r="F399" s="56">
        <f t="shared" si="30"/>
        <v>0.16666666666666666</v>
      </c>
      <c r="G399" s="54"/>
    </row>
    <row r="400" spans="1:7">
      <c r="A400" s="45"/>
      <c r="B400" s="58"/>
      <c r="C400" s="50"/>
      <c r="D400" s="50"/>
      <c r="E400" s="50"/>
      <c r="F400" s="59"/>
      <c r="G400" s="45"/>
    </row>
    <row r="401" spans="1:7">
      <c r="A401" s="45">
        <v>24</v>
      </c>
      <c r="B401" s="100" t="s">
        <v>83</v>
      </c>
      <c r="C401" s="52">
        <f>SUM(C402:C429)</f>
        <v>28</v>
      </c>
      <c r="D401" s="52">
        <f>SUM(D402:D429)</f>
        <v>112</v>
      </c>
      <c r="E401" s="52">
        <f>SUM(E402:E429)</f>
        <v>39</v>
      </c>
      <c r="F401" s="53">
        <f t="shared" ref="F401:F414" si="31">SUM(E401/D401)</f>
        <v>0.3482142857142857</v>
      </c>
      <c r="G401" s="45"/>
    </row>
    <row r="402" spans="1:7">
      <c r="A402" s="57"/>
      <c r="B402" s="58" t="s">
        <v>437</v>
      </c>
      <c r="C402" s="50">
        <v>1</v>
      </c>
      <c r="D402" s="50">
        <v>4</v>
      </c>
      <c r="E402" s="64">
        <v>2</v>
      </c>
      <c r="F402" s="56">
        <f t="shared" si="31"/>
        <v>0.5</v>
      </c>
      <c r="G402" s="57"/>
    </row>
    <row r="403" spans="1:7">
      <c r="A403" s="57"/>
      <c r="B403" s="58" t="s">
        <v>438</v>
      </c>
      <c r="C403" s="50">
        <v>1</v>
      </c>
      <c r="D403" s="50">
        <v>4</v>
      </c>
      <c r="E403" s="64">
        <v>2</v>
      </c>
      <c r="F403" s="56">
        <f t="shared" si="31"/>
        <v>0.5</v>
      </c>
      <c r="G403" s="57"/>
    </row>
    <row r="404" spans="1:7">
      <c r="A404" s="57"/>
      <c r="B404" s="58" t="s">
        <v>439</v>
      </c>
      <c r="C404" s="50">
        <v>1</v>
      </c>
      <c r="D404" s="50">
        <v>4</v>
      </c>
      <c r="E404" s="50">
        <v>2</v>
      </c>
      <c r="F404" s="56">
        <f t="shared" si="31"/>
        <v>0.5</v>
      </c>
      <c r="G404" s="57"/>
    </row>
    <row r="405" spans="1:7">
      <c r="A405" s="57"/>
      <c r="B405" s="58" t="s">
        <v>440</v>
      </c>
      <c r="C405" s="50">
        <v>1</v>
      </c>
      <c r="D405" s="50">
        <v>4</v>
      </c>
      <c r="E405" s="64">
        <v>2</v>
      </c>
      <c r="F405" s="56">
        <f t="shared" si="31"/>
        <v>0.5</v>
      </c>
      <c r="G405" s="57"/>
    </row>
    <row r="406" spans="1:7">
      <c r="A406" s="57"/>
      <c r="B406" s="58" t="s">
        <v>441</v>
      </c>
      <c r="C406" s="50">
        <v>1</v>
      </c>
      <c r="D406" s="50">
        <v>4</v>
      </c>
      <c r="E406" s="64">
        <v>2</v>
      </c>
      <c r="F406" s="56">
        <f t="shared" si="31"/>
        <v>0.5</v>
      </c>
      <c r="G406" s="57"/>
    </row>
    <row r="407" spans="1:7">
      <c r="A407" s="57"/>
      <c r="B407" s="58" t="s">
        <v>442</v>
      </c>
      <c r="C407" s="50">
        <v>1</v>
      </c>
      <c r="D407" s="50">
        <v>4</v>
      </c>
      <c r="E407" s="64">
        <v>0</v>
      </c>
      <c r="F407" s="56">
        <f t="shared" si="31"/>
        <v>0</v>
      </c>
      <c r="G407" s="57"/>
    </row>
    <row r="408" spans="1:7">
      <c r="A408" s="57"/>
      <c r="B408" s="58" t="s">
        <v>443</v>
      </c>
      <c r="C408" s="50">
        <v>1</v>
      </c>
      <c r="D408" s="50">
        <v>4</v>
      </c>
      <c r="E408" s="64">
        <v>0</v>
      </c>
      <c r="F408" s="56">
        <f t="shared" si="31"/>
        <v>0</v>
      </c>
      <c r="G408" s="57"/>
    </row>
    <row r="409" spans="1:7">
      <c r="A409" s="57"/>
      <c r="B409" s="58" t="s">
        <v>444</v>
      </c>
      <c r="C409" s="50">
        <v>1</v>
      </c>
      <c r="D409" s="50">
        <v>4</v>
      </c>
      <c r="E409" s="64">
        <v>1</v>
      </c>
      <c r="F409" s="56">
        <f t="shared" si="31"/>
        <v>0.25</v>
      </c>
      <c r="G409" s="57"/>
    </row>
    <row r="410" spans="1:7">
      <c r="A410" s="57"/>
      <c r="B410" s="58" t="s">
        <v>445</v>
      </c>
      <c r="C410" s="50">
        <v>1</v>
      </c>
      <c r="D410" s="50">
        <v>4</v>
      </c>
      <c r="E410" s="51">
        <v>1</v>
      </c>
      <c r="F410" s="56">
        <f t="shared" si="31"/>
        <v>0.25</v>
      </c>
      <c r="G410" s="57"/>
    </row>
    <row r="411" spans="1:7">
      <c r="A411" s="57"/>
      <c r="B411" s="58" t="s">
        <v>446</v>
      </c>
      <c r="C411" s="50">
        <v>1</v>
      </c>
      <c r="D411" s="50">
        <v>4</v>
      </c>
      <c r="E411" s="64">
        <v>1</v>
      </c>
      <c r="F411" s="56">
        <f t="shared" si="31"/>
        <v>0.25</v>
      </c>
      <c r="G411" s="57"/>
    </row>
    <row r="412" spans="1:7">
      <c r="A412" s="57"/>
      <c r="B412" s="58" t="s">
        <v>447</v>
      </c>
      <c r="C412" s="50">
        <v>1</v>
      </c>
      <c r="D412" s="50">
        <v>4</v>
      </c>
      <c r="E412" s="64">
        <v>2</v>
      </c>
      <c r="F412" s="56">
        <f t="shared" si="31"/>
        <v>0.5</v>
      </c>
      <c r="G412" s="57"/>
    </row>
    <row r="413" spans="1:7">
      <c r="A413" s="57"/>
      <c r="B413" s="58" t="s">
        <v>448</v>
      </c>
      <c r="C413" s="50">
        <v>1</v>
      </c>
      <c r="D413" s="50">
        <v>4</v>
      </c>
      <c r="E413" s="64">
        <v>3</v>
      </c>
      <c r="F413" s="56">
        <f t="shared" si="31"/>
        <v>0.75</v>
      </c>
      <c r="G413" s="57"/>
    </row>
    <row r="414" spans="1:7">
      <c r="A414" s="57"/>
      <c r="B414" s="58" t="s">
        <v>449</v>
      </c>
      <c r="C414" s="50">
        <v>1</v>
      </c>
      <c r="D414" s="51">
        <v>4</v>
      </c>
      <c r="E414" s="51">
        <v>0</v>
      </c>
      <c r="F414" s="56">
        <f t="shared" si="31"/>
        <v>0</v>
      </c>
      <c r="G414" s="57"/>
    </row>
    <row r="415" spans="1:7">
      <c r="A415" s="57"/>
      <c r="B415" s="58" t="s">
        <v>450</v>
      </c>
      <c r="C415" s="50">
        <v>1</v>
      </c>
      <c r="D415" s="51">
        <v>4</v>
      </c>
      <c r="E415" s="64">
        <v>0</v>
      </c>
      <c r="F415" s="99">
        <f>SUM(E415/D415)</f>
        <v>0</v>
      </c>
      <c r="G415" s="57"/>
    </row>
    <row r="416" spans="1:7">
      <c r="A416" s="57"/>
      <c r="B416" s="58" t="s">
        <v>451</v>
      </c>
      <c r="C416" s="50">
        <v>1</v>
      </c>
      <c r="D416" s="50">
        <v>4</v>
      </c>
      <c r="E416" s="64">
        <v>1</v>
      </c>
      <c r="F416" s="56">
        <f t="shared" ref="F416:F427" si="32">SUM(E416/D416)</f>
        <v>0.25</v>
      </c>
      <c r="G416" s="57"/>
    </row>
    <row r="417" spans="1:7">
      <c r="A417" s="57"/>
      <c r="B417" s="58" t="s">
        <v>452</v>
      </c>
      <c r="C417" s="50">
        <v>1</v>
      </c>
      <c r="D417" s="50">
        <v>4</v>
      </c>
      <c r="E417" s="50">
        <v>3</v>
      </c>
      <c r="F417" s="56">
        <f t="shared" si="32"/>
        <v>0.75</v>
      </c>
      <c r="G417" s="57"/>
    </row>
    <row r="418" spans="1:7">
      <c r="A418" s="57"/>
      <c r="B418" s="58" t="s">
        <v>453</v>
      </c>
      <c r="C418" s="50">
        <v>1</v>
      </c>
      <c r="D418" s="50">
        <v>4</v>
      </c>
      <c r="E418" s="50">
        <v>1</v>
      </c>
      <c r="F418" s="56">
        <f t="shared" si="32"/>
        <v>0.25</v>
      </c>
      <c r="G418" s="57"/>
    </row>
    <row r="419" spans="1:7">
      <c r="A419" s="57"/>
      <c r="B419" s="58" t="s">
        <v>454</v>
      </c>
      <c r="C419" s="50">
        <v>1</v>
      </c>
      <c r="D419" s="50">
        <v>4</v>
      </c>
      <c r="E419" s="64">
        <v>4</v>
      </c>
      <c r="F419" s="56">
        <f t="shared" si="32"/>
        <v>1</v>
      </c>
      <c r="G419" s="57"/>
    </row>
    <row r="420" spans="1:7">
      <c r="A420" s="57"/>
      <c r="B420" s="58" t="s">
        <v>455</v>
      </c>
      <c r="C420" s="50">
        <v>1</v>
      </c>
      <c r="D420" s="50">
        <v>4</v>
      </c>
      <c r="E420" s="64">
        <v>2</v>
      </c>
      <c r="F420" s="56">
        <f t="shared" si="32"/>
        <v>0.5</v>
      </c>
      <c r="G420" s="57"/>
    </row>
    <row r="421" spans="1:7">
      <c r="A421" s="57"/>
      <c r="B421" s="58" t="s">
        <v>456</v>
      </c>
      <c r="C421" s="50">
        <v>1</v>
      </c>
      <c r="D421" s="51">
        <v>4</v>
      </c>
      <c r="E421" s="62">
        <v>0</v>
      </c>
      <c r="F421" s="56">
        <f t="shared" si="32"/>
        <v>0</v>
      </c>
      <c r="G421" s="57"/>
    </row>
    <row r="422" spans="1:7">
      <c r="A422" s="57"/>
      <c r="B422" s="58" t="s">
        <v>457</v>
      </c>
      <c r="C422" s="50">
        <v>1</v>
      </c>
      <c r="D422" s="61">
        <v>4</v>
      </c>
      <c r="E422" s="62">
        <v>2</v>
      </c>
      <c r="F422" s="56">
        <f t="shared" si="32"/>
        <v>0.5</v>
      </c>
      <c r="G422" s="57"/>
    </row>
    <row r="423" spans="1:7">
      <c r="A423" s="57"/>
      <c r="B423" s="58" t="s">
        <v>458</v>
      </c>
      <c r="C423" s="50">
        <v>1</v>
      </c>
      <c r="D423" s="61">
        <v>4</v>
      </c>
      <c r="E423" s="62">
        <v>1</v>
      </c>
      <c r="F423" s="56">
        <f t="shared" si="32"/>
        <v>0.25</v>
      </c>
      <c r="G423" s="57"/>
    </row>
    <row r="424" spans="1:7">
      <c r="A424" s="57"/>
      <c r="B424" s="58" t="s">
        <v>459</v>
      </c>
      <c r="C424" s="50">
        <v>1</v>
      </c>
      <c r="D424" s="65">
        <v>4</v>
      </c>
      <c r="E424" s="62">
        <v>0</v>
      </c>
      <c r="F424" s="56">
        <f t="shared" si="32"/>
        <v>0</v>
      </c>
      <c r="G424" s="57"/>
    </row>
    <row r="425" spans="1:7">
      <c r="A425" s="57"/>
      <c r="B425" s="58" t="s">
        <v>460</v>
      </c>
      <c r="C425" s="50">
        <v>1</v>
      </c>
      <c r="D425" s="61">
        <v>4</v>
      </c>
      <c r="E425" s="62">
        <v>1</v>
      </c>
      <c r="F425" s="56">
        <f t="shared" si="32"/>
        <v>0.25</v>
      </c>
      <c r="G425" s="57"/>
    </row>
    <row r="426" spans="1:7">
      <c r="A426" s="57"/>
      <c r="B426" s="58" t="s">
        <v>461</v>
      </c>
      <c r="C426" s="50">
        <v>1</v>
      </c>
      <c r="D426" s="61">
        <v>4</v>
      </c>
      <c r="E426" s="62">
        <v>1</v>
      </c>
      <c r="F426" s="56">
        <f t="shared" si="32"/>
        <v>0.25</v>
      </c>
      <c r="G426" s="57"/>
    </row>
    <row r="427" spans="1:7">
      <c r="A427" s="57"/>
      <c r="B427" s="58" t="s">
        <v>462</v>
      </c>
      <c r="C427" s="50">
        <v>1</v>
      </c>
      <c r="D427" s="61">
        <v>4</v>
      </c>
      <c r="E427" s="62">
        <v>3</v>
      </c>
      <c r="F427" s="56">
        <f t="shared" si="32"/>
        <v>0.75</v>
      </c>
      <c r="G427" s="57"/>
    </row>
    <row r="428" spans="1:7">
      <c r="A428" s="57"/>
      <c r="B428" s="58" t="s">
        <v>463</v>
      </c>
      <c r="C428" s="50">
        <v>1</v>
      </c>
      <c r="D428" s="61">
        <v>4</v>
      </c>
      <c r="E428" s="62">
        <v>1</v>
      </c>
      <c r="F428" s="56">
        <f>SUM(E428/D428)</f>
        <v>0.25</v>
      </c>
      <c r="G428" s="57"/>
    </row>
    <row r="429" spans="1:7">
      <c r="A429" s="57"/>
      <c r="B429" s="58" t="s">
        <v>464</v>
      </c>
      <c r="C429" s="50">
        <v>1</v>
      </c>
      <c r="D429" s="61">
        <v>4</v>
      </c>
      <c r="E429" s="62">
        <v>1</v>
      </c>
      <c r="F429" s="56">
        <f t="shared" ref="F429" si="33">SUM(E429/D429)</f>
        <v>0.25</v>
      </c>
      <c r="G429" s="57"/>
    </row>
    <row r="430" spans="1:7">
      <c r="A430" s="45"/>
      <c r="B430" s="103"/>
      <c r="C430" s="83"/>
      <c r="D430" s="83"/>
      <c r="E430" s="83"/>
      <c r="F430" s="84"/>
      <c r="G430" s="45"/>
    </row>
    <row r="431" spans="1:7">
      <c r="A431" s="45">
        <v>25</v>
      </c>
      <c r="B431" s="100" t="s">
        <v>84</v>
      </c>
      <c r="C431" s="52">
        <f>SUM(C432:C483)</f>
        <v>52</v>
      </c>
      <c r="D431" s="52">
        <f>SUM(D432:D483)</f>
        <v>316</v>
      </c>
      <c r="E431" s="52">
        <f>SUM(E432:E483)</f>
        <v>122</v>
      </c>
      <c r="F431" s="101">
        <f>SUM(E431/D431)</f>
        <v>0.38607594936708861</v>
      </c>
      <c r="G431" s="45"/>
    </row>
    <row r="432" spans="1:7">
      <c r="A432" s="45"/>
      <c r="B432" s="63" t="s">
        <v>465</v>
      </c>
      <c r="C432" s="61">
        <v>1</v>
      </c>
      <c r="D432" s="61">
        <v>8</v>
      </c>
      <c r="E432" s="62">
        <v>4</v>
      </c>
      <c r="F432" s="99">
        <f>SUM(E432/D432)</f>
        <v>0.5</v>
      </c>
      <c r="G432" s="45"/>
    </row>
    <row r="433" spans="1:7">
      <c r="A433" s="57"/>
      <c r="B433" s="104" t="s">
        <v>466</v>
      </c>
      <c r="C433" s="91">
        <v>1</v>
      </c>
      <c r="D433" s="91">
        <v>9</v>
      </c>
      <c r="E433" s="91">
        <v>3</v>
      </c>
      <c r="F433" s="99">
        <f t="shared" ref="F433:F438" si="34">SUM(E433/D433)</f>
        <v>0.33333333333333331</v>
      </c>
      <c r="G433" s="57"/>
    </row>
    <row r="434" spans="1:7">
      <c r="A434" s="57"/>
      <c r="B434" s="58" t="s">
        <v>467</v>
      </c>
      <c r="C434" s="50">
        <v>1</v>
      </c>
      <c r="D434" s="61">
        <v>8</v>
      </c>
      <c r="E434" s="64">
        <v>3</v>
      </c>
      <c r="F434" s="99">
        <f t="shared" si="34"/>
        <v>0.375</v>
      </c>
      <c r="G434" s="57"/>
    </row>
    <row r="435" spans="1:7">
      <c r="A435" s="57"/>
      <c r="B435" s="58" t="s">
        <v>468</v>
      </c>
      <c r="C435" s="50">
        <v>1</v>
      </c>
      <c r="D435" s="61">
        <v>3</v>
      </c>
      <c r="E435" s="64">
        <v>0</v>
      </c>
      <c r="F435" s="99">
        <f>SUM(E435/D435)</f>
        <v>0</v>
      </c>
      <c r="G435" s="57"/>
    </row>
    <row r="436" spans="1:7">
      <c r="A436" s="57"/>
      <c r="B436" s="85" t="s">
        <v>469</v>
      </c>
      <c r="C436" s="86">
        <v>1</v>
      </c>
      <c r="D436" s="61">
        <v>7</v>
      </c>
      <c r="E436" s="64">
        <v>4</v>
      </c>
      <c r="F436" s="99">
        <f t="shared" si="34"/>
        <v>0.5714285714285714</v>
      </c>
      <c r="G436" s="57"/>
    </row>
    <row r="437" spans="1:7">
      <c r="A437" s="57"/>
      <c r="B437" s="85" t="s">
        <v>470</v>
      </c>
      <c r="C437" s="86">
        <v>1</v>
      </c>
      <c r="D437" s="61">
        <v>2</v>
      </c>
      <c r="E437" s="64">
        <v>0</v>
      </c>
      <c r="F437" s="99">
        <f t="shared" si="34"/>
        <v>0</v>
      </c>
      <c r="G437" s="57"/>
    </row>
    <row r="438" spans="1:7">
      <c r="A438" s="57"/>
      <c r="B438" s="72" t="s">
        <v>471</v>
      </c>
      <c r="C438" s="73">
        <v>1</v>
      </c>
      <c r="D438" s="50">
        <v>3</v>
      </c>
      <c r="E438" s="50">
        <v>1</v>
      </c>
      <c r="F438" s="99">
        <f t="shared" si="34"/>
        <v>0.33333333333333331</v>
      </c>
      <c r="G438" s="57"/>
    </row>
    <row r="439" spans="1:7">
      <c r="A439" s="57"/>
      <c r="B439" s="85" t="s">
        <v>472</v>
      </c>
      <c r="C439" s="86">
        <v>1</v>
      </c>
      <c r="D439" s="61">
        <v>6</v>
      </c>
      <c r="E439" s="64">
        <v>2</v>
      </c>
      <c r="F439" s="99">
        <f>SUM(E439/D439)</f>
        <v>0.33333333333333331</v>
      </c>
      <c r="G439" s="57"/>
    </row>
    <row r="440" spans="1:7">
      <c r="A440" s="57"/>
      <c r="B440" s="87" t="s">
        <v>473</v>
      </c>
      <c r="C440" s="88">
        <v>1</v>
      </c>
      <c r="D440" s="88">
        <v>3</v>
      </c>
      <c r="E440" s="89">
        <v>1</v>
      </c>
      <c r="F440" s="99">
        <f t="shared" ref="F440" si="35">SUM(E440/D440)</f>
        <v>0.33333333333333331</v>
      </c>
      <c r="G440" s="57"/>
    </row>
    <row r="441" spans="1:7">
      <c r="A441" s="57"/>
      <c r="B441" s="58" t="s">
        <v>474</v>
      </c>
      <c r="C441" s="50">
        <v>1</v>
      </c>
      <c r="D441" s="50">
        <v>7</v>
      </c>
      <c r="E441" s="64">
        <v>2</v>
      </c>
      <c r="F441" s="99">
        <f>SUM(E441/D441)</f>
        <v>0.2857142857142857</v>
      </c>
      <c r="G441" s="57"/>
    </row>
    <row r="442" spans="1:7">
      <c r="A442" s="57"/>
      <c r="B442" s="85" t="s">
        <v>475</v>
      </c>
      <c r="C442" s="86">
        <v>1</v>
      </c>
      <c r="D442" s="61">
        <v>2</v>
      </c>
      <c r="E442" s="64">
        <v>1</v>
      </c>
      <c r="F442" s="99">
        <f t="shared" ref="F442:F455" si="36">SUM(E442/D442)</f>
        <v>0.5</v>
      </c>
      <c r="G442" s="57"/>
    </row>
    <row r="443" spans="1:7">
      <c r="A443" s="57"/>
      <c r="B443" s="72" t="s">
        <v>476</v>
      </c>
      <c r="C443" s="73">
        <v>1</v>
      </c>
      <c r="D443" s="61">
        <v>8</v>
      </c>
      <c r="E443" s="64">
        <v>2</v>
      </c>
      <c r="F443" s="99">
        <f>SUM(E443/D443)</f>
        <v>0.25</v>
      </c>
      <c r="G443" s="57"/>
    </row>
    <row r="444" spans="1:7">
      <c r="A444" s="57"/>
      <c r="B444" s="97" t="s">
        <v>477</v>
      </c>
      <c r="C444" s="102">
        <v>1</v>
      </c>
      <c r="D444" s="102">
        <v>3</v>
      </c>
      <c r="E444" s="102">
        <v>1</v>
      </c>
      <c r="F444" s="56">
        <f t="shared" ref="F444" si="37">SUM(E444/D444)</f>
        <v>0.33333333333333331</v>
      </c>
      <c r="G444" s="57"/>
    </row>
    <row r="445" spans="1:7">
      <c r="A445" s="57"/>
      <c r="B445" s="63" t="s">
        <v>478</v>
      </c>
      <c r="C445" s="61">
        <v>1</v>
      </c>
      <c r="D445" s="61">
        <v>2</v>
      </c>
      <c r="E445" s="64">
        <v>1</v>
      </c>
      <c r="F445" s="99">
        <f t="shared" si="36"/>
        <v>0.5</v>
      </c>
      <c r="G445" s="57"/>
    </row>
    <row r="446" spans="1:7">
      <c r="A446" s="57"/>
      <c r="B446" s="85" t="s">
        <v>479</v>
      </c>
      <c r="C446" s="86">
        <v>1</v>
      </c>
      <c r="D446" s="61">
        <v>8</v>
      </c>
      <c r="E446" s="64">
        <v>3</v>
      </c>
      <c r="F446" s="99">
        <f t="shared" si="36"/>
        <v>0.375</v>
      </c>
      <c r="G446" s="57"/>
    </row>
    <row r="447" spans="1:7">
      <c r="A447" s="57"/>
      <c r="B447" s="87" t="s">
        <v>480</v>
      </c>
      <c r="C447" s="88">
        <v>1</v>
      </c>
      <c r="D447" s="88">
        <v>5</v>
      </c>
      <c r="E447" s="90">
        <v>2</v>
      </c>
      <c r="F447" s="99">
        <f t="shared" si="36"/>
        <v>0.4</v>
      </c>
      <c r="G447" s="57"/>
    </row>
    <row r="448" spans="1:7">
      <c r="A448" s="57"/>
      <c r="B448" s="87" t="s">
        <v>481</v>
      </c>
      <c r="C448" s="88">
        <v>1</v>
      </c>
      <c r="D448" s="90">
        <v>6</v>
      </c>
      <c r="E448" s="90">
        <v>4</v>
      </c>
      <c r="F448" s="99">
        <f t="shared" si="36"/>
        <v>0.66666666666666663</v>
      </c>
      <c r="G448" s="57"/>
    </row>
    <row r="449" spans="1:7">
      <c r="A449" s="57"/>
      <c r="B449" s="87" t="s">
        <v>482</v>
      </c>
      <c r="C449" s="88">
        <v>1</v>
      </c>
      <c r="D449" s="88">
        <v>7</v>
      </c>
      <c r="E449" s="89">
        <v>3</v>
      </c>
      <c r="F449" s="99">
        <f t="shared" si="36"/>
        <v>0.42857142857142855</v>
      </c>
      <c r="G449" s="57"/>
    </row>
    <row r="450" spans="1:7">
      <c r="A450" s="57"/>
      <c r="B450" s="85" t="s">
        <v>483</v>
      </c>
      <c r="C450" s="86">
        <v>1</v>
      </c>
      <c r="D450" s="61">
        <v>2</v>
      </c>
      <c r="E450" s="64">
        <v>0</v>
      </c>
      <c r="F450" s="99">
        <f t="shared" si="36"/>
        <v>0</v>
      </c>
      <c r="G450" s="57"/>
    </row>
    <row r="451" spans="1:7">
      <c r="A451" s="57"/>
      <c r="B451" s="58" t="s">
        <v>484</v>
      </c>
      <c r="C451" s="50">
        <v>1</v>
      </c>
      <c r="D451" s="61">
        <v>8</v>
      </c>
      <c r="E451" s="62">
        <v>2</v>
      </c>
      <c r="F451" s="99">
        <f t="shared" si="36"/>
        <v>0.25</v>
      </c>
      <c r="G451" s="57"/>
    </row>
    <row r="452" spans="1:7">
      <c r="A452" s="57"/>
      <c r="B452" s="58" t="s">
        <v>485</v>
      </c>
      <c r="C452" s="50">
        <v>1</v>
      </c>
      <c r="D452" s="61">
        <v>7</v>
      </c>
      <c r="E452" s="64">
        <v>2</v>
      </c>
      <c r="F452" s="99">
        <f>SUM(E452/D452)</f>
        <v>0.2857142857142857</v>
      </c>
      <c r="G452" s="57"/>
    </row>
    <row r="453" spans="1:7">
      <c r="A453" s="57"/>
      <c r="B453" s="104" t="s">
        <v>486</v>
      </c>
      <c r="C453" s="91">
        <v>1</v>
      </c>
      <c r="D453" s="91">
        <v>7</v>
      </c>
      <c r="E453" s="91">
        <v>4</v>
      </c>
      <c r="F453" s="99">
        <f t="shared" si="36"/>
        <v>0.5714285714285714</v>
      </c>
      <c r="G453" s="57"/>
    </row>
    <row r="454" spans="1:7">
      <c r="A454" s="57"/>
      <c r="B454" s="104" t="s">
        <v>487</v>
      </c>
      <c r="C454" s="91">
        <v>1</v>
      </c>
      <c r="D454" s="91">
        <v>7</v>
      </c>
      <c r="E454" s="91">
        <v>3</v>
      </c>
      <c r="F454" s="99">
        <f t="shared" si="36"/>
        <v>0.42857142857142855</v>
      </c>
      <c r="G454" s="57"/>
    </row>
    <row r="455" spans="1:7">
      <c r="A455" s="57"/>
      <c r="B455" s="85" t="s">
        <v>488</v>
      </c>
      <c r="C455" s="86">
        <v>1</v>
      </c>
      <c r="D455" s="61">
        <v>7</v>
      </c>
      <c r="E455" s="64">
        <v>2</v>
      </c>
      <c r="F455" s="99">
        <f t="shared" si="36"/>
        <v>0.2857142857142857</v>
      </c>
      <c r="G455" s="57"/>
    </row>
    <row r="456" spans="1:7">
      <c r="A456" s="57"/>
      <c r="B456" s="85" t="s">
        <v>489</v>
      </c>
      <c r="C456" s="86">
        <v>1</v>
      </c>
      <c r="D456" s="61">
        <v>7</v>
      </c>
      <c r="E456" s="64">
        <v>3</v>
      </c>
      <c r="F456" s="99">
        <f>SUM(E456/D456)</f>
        <v>0.42857142857142855</v>
      </c>
      <c r="G456" s="57"/>
    </row>
    <row r="457" spans="1:7">
      <c r="A457" s="57"/>
      <c r="B457" s="104" t="s">
        <v>490</v>
      </c>
      <c r="C457" s="91">
        <v>1</v>
      </c>
      <c r="D457" s="91">
        <v>7</v>
      </c>
      <c r="E457" s="91">
        <v>3</v>
      </c>
      <c r="F457" s="99">
        <f t="shared" ref="F457:F467" si="38">SUM(E457/D457)</f>
        <v>0.42857142857142855</v>
      </c>
      <c r="G457" s="57"/>
    </row>
    <row r="458" spans="1:7">
      <c r="A458" s="57"/>
      <c r="B458" s="85" t="s">
        <v>491</v>
      </c>
      <c r="C458" s="86">
        <v>1</v>
      </c>
      <c r="D458" s="61">
        <v>7</v>
      </c>
      <c r="E458" s="64">
        <v>3</v>
      </c>
      <c r="F458" s="99">
        <f t="shared" si="38"/>
        <v>0.42857142857142855</v>
      </c>
      <c r="G458" s="57"/>
    </row>
    <row r="459" spans="1:7">
      <c r="A459" s="57"/>
      <c r="B459" s="85" t="s">
        <v>492</v>
      </c>
      <c r="C459" s="86">
        <v>1</v>
      </c>
      <c r="D459" s="61">
        <v>9</v>
      </c>
      <c r="E459" s="64">
        <v>3</v>
      </c>
      <c r="F459" s="99">
        <f t="shared" si="38"/>
        <v>0.33333333333333331</v>
      </c>
      <c r="G459" s="57"/>
    </row>
    <row r="460" spans="1:7">
      <c r="A460" s="57"/>
      <c r="B460" s="58" t="s">
        <v>493</v>
      </c>
      <c r="C460" s="50">
        <v>1</v>
      </c>
      <c r="D460" s="61">
        <v>7</v>
      </c>
      <c r="E460" s="64">
        <v>3</v>
      </c>
      <c r="F460" s="99">
        <f t="shared" si="38"/>
        <v>0.42857142857142855</v>
      </c>
      <c r="G460" s="57"/>
    </row>
    <row r="461" spans="1:7">
      <c r="A461" s="57"/>
      <c r="B461" s="85" t="s">
        <v>494</v>
      </c>
      <c r="C461" s="86">
        <v>1</v>
      </c>
      <c r="D461" s="61">
        <v>8</v>
      </c>
      <c r="E461" s="64">
        <v>3</v>
      </c>
      <c r="F461" s="99">
        <f t="shared" si="38"/>
        <v>0.375</v>
      </c>
      <c r="G461" s="57"/>
    </row>
    <row r="462" spans="1:7">
      <c r="A462" s="57"/>
      <c r="B462" s="87" t="s">
        <v>495</v>
      </c>
      <c r="C462" s="88">
        <v>1</v>
      </c>
      <c r="D462" s="88">
        <v>8</v>
      </c>
      <c r="E462" s="89">
        <v>2</v>
      </c>
      <c r="F462" s="99">
        <f t="shared" si="38"/>
        <v>0.25</v>
      </c>
      <c r="G462" s="57"/>
    </row>
    <row r="463" spans="1:7">
      <c r="A463" s="57"/>
      <c r="B463" s="104" t="s">
        <v>496</v>
      </c>
      <c r="C463" s="91">
        <v>1</v>
      </c>
      <c r="D463" s="91">
        <v>7</v>
      </c>
      <c r="E463" s="91">
        <v>2</v>
      </c>
      <c r="F463" s="99">
        <f t="shared" si="38"/>
        <v>0.2857142857142857</v>
      </c>
      <c r="G463" s="57"/>
    </row>
    <row r="464" spans="1:7">
      <c r="A464" s="57"/>
      <c r="B464" s="87" t="s">
        <v>497</v>
      </c>
      <c r="C464" s="88">
        <v>1</v>
      </c>
      <c r="D464" s="91">
        <v>6</v>
      </c>
      <c r="E464" s="91">
        <v>3</v>
      </c>
      <c r="F464" s="99">
        <f t="shared" si="38"/>
        <v>0.5</v>
      </c>
      <c r="G464" s="57"/>
    </row>
    <row r="465" spans="1:7">
      <c r="A465" s="57"/>
      <c r="B465" s="72" t="s">
        <v>498</v>
      </c>
      <c r="C465" s="73">
        <v>1</v>
      </c>
      <c r="D465" s="61">
        <v>8</v>
      </c>
      <c r="E465" s="50">
        <v>3</v>
      </c>
      <c r="F465" s="99">
        <f t="shared" si="38"/>
        <v>0.375</v>
      </c>
      <c r="G465" s="57"/>
    </row>
    <row r="466" spans="1:7">
      <c r="A466" s="57"/>
      <c r="B466" s="104" t="s">
        <v>499</v>
      </c>
      <c r="C466" s="91">
        <v>1</v>
      </c>
      <c r="D466" s="91">
        <v>7</v>
      </c>
      <c r="E466" s="91">
        <v>3</v>
      </c>
      <c r="F466" s="99">
        <f t="shared" si="38"/>
        <v>0.42857142857142855</v>
      </c>
      <c r="G466" s="57"/>
    </row>
    <row r="467" spans="1:7">
      <c r="A467" s="57"/>
      <c r="B467" s="104" t="s">
        <v>500</v>
      </c>
      <c r="C467" s="91">
        <v>1</v>
      </c>
      <c r="D467" s="91">
        <v>6</v>
      </c>
      <c r="E467" s="91">
        <v>2</v>
      </c>
      <c r="F467" s="99">
        <f t="shared" si="38"/>
        <v>0.33333333333333331</v>
      </c>
      <c r="G467" s="57"/>
    </row>
    <row r="468" spans="1:7">
      <c r="A468" s="57"/>
      <c r="B468" s="58" t="s">
        <v>501</v>
      </c>
      <c r="C468" s="50">
        <v>1</v>
      </c>
      <c r="D468" s="61">
        <v>5</v>
      </c>
      <c r="E468" s="64">
        <v>2</v>
      </c>
      <c r="F468" s="99">
        <f>SUM(E468/D468)</f>
        <v>0.4</v>
      </c>
      <c r="G468" s="57"/>
    </row>
    <row r="469" spans="1:7">
      <c r="A469" s="57"/>
      <c r="B469" s="85" t="s">
        <v>502</v>
      </c>
      <c r="C469" s="86">
        <v>1</v>
      </c>
      <c r="D469" s="61">
        <v>8</v>
      </c>
      <c r="E469" s="64">
        <v>3</v>
      </c>
      <c r="F469" s="99">
        <f t="shared" ref="F469:F471" si="39">SUM(E469/D469)</f>
        <v>0.375</v>
      </c>
      <c r="G469" s="57"/>
    </row>
    <row r="470" spans="1:7">
      <c r="A470" s="57"/>
      <c r="B470" s="87" t="s">
        <v>503</v>
      </c>
      <c r="C470" s="88">
        <v>1</v>
      </c>
      <c r="D470" s="88">
        <v>3</v>
      </c>
      <c r="E470" s="88">
        <v>1</v>
      </c>
      <c r="F470" s="99">
        <f t="shared" si="39"/>
        <v>0.33333333333333331</v>
      </c>
      <c r="G470" s="57"/>
    </row>
    <row r="471" spans="1:7">
      <c r="A471" s="57"/>
      <c r="B471" s="85" t="s">
        <v>504</v>
      </c>
      <c r="C471" s="86">
        <v>1</v>
      </c>
      <c r="D471" s="61">
        <v>3</v>
      </c>
      <c r="E471" s="64">
        <v>2</v>
      </c>
      <c r="F471" s="99">
        <f t="shared" si="39"/>
        <v>0.66666666666666663</v>
      </c>
      <c r="G471" s="57"/>
    </row>
    <row r="472" spans="1:7">
      <c r="A472" s="57"/>
      <c r="B472" s="58" t="s">
        <v>505</v>
      </c>
      <c r="C472" s="50">
        <v>1</v>
      </c>
      <c r="D472" s="51">
        <v>5</v>
      </c>
      <c r="E472" s="51">
        <v>1</v>
      </c>
      <c r="F472" s="99">
        <f>SUM(E472/D472)</f>
        <v>0.2</v>
      </c>
      <c r="G472" s="57"/>
    </row>
    <row r="473" spans="1:7">
      <c r="A473" s="57"/>
      <c r="B473" s="92" t="s">
        <v>506</v>
      </c>
      <c r="C473" s="93">
        <v>1</v>
      </c>
      <c r="D473" s="88">
        <v>4</v>
      </c>
      <c r="E473" s="90">
        <v>2</v>
      </c>
      <c r="F473" s="99">
        <f t="shared" ref="F473" si="40">SUM(E473/D473)</f>
        <v>0.5</v>
      </c>
      <c r="G473" s="57"/>
    </row>
    <row r="474" spans="1:7">
      <c r="A474" s="57"/>
      <c r="B474" s="74" t="s">
        <v>507</v>
      </c>
      <c r="C474" s="71">
        <v>1</v>
      </c>
      <c r="D474" s="51">
        <v>7</v>
      </c>
      <c r="E474" s="51">
        <v>5</v>
      </c>
      <c r="F474" s="99">
        <f>SUM(E474/D474)</f>
        <v>0.7142857142857143</v>
      </c>
      <c r="G474" s="57"/>
    </row>
    <row r="475" spans="1:7">
      <c r="A475" s="57"/>
      <c r="B475" s="85" t="s">
        <v>508</v>
      </c>
      <c r="C475" s="86">
        <v>1</v>
      </c>
      <c r="D475" s="61">
        <v>7</v>
      </c>
      <c r="E475" s="64">
        <v>2</v>
      </c>
      <c r="F475" s="99">
        <f>SUM(E475/D475)</f>
        <v>0.2857142857142857</v>
      </c>
      <c r="G475" s="57"/>
    </row>
    <row r="476" spans="1:7">
      <c r="A476" s="57"/>
      <c r="B476" s="74" t="s">
        <v>509</v>
      </c>
      <c r="C476" s="71">
        <v>1</v>
      </c>
      <c r="D476" s="51">
        <v>7</v>
      </c>
      <c r="E476" s="51">
        <v>3</v>
      </c>
      <c r="F476" s="99">
        <f t="shared" ref="F476:F480" si="41">SUM(E476/D476)</f>
        <v>0.42857142857142855</v>
      </c>
      <c r="G476" s="57"/>
    </row>
    <row r="477" spans="1:7">
      <c r="A477" s="57"/>
      <c r="B477" s="104" t="s">
        <v>510</v>
      </c>
      <c r="C477" s="91">
        <v>1</v>
      </c>
      <c r="D477" s="91">
        <v>5</v>
      </c>
      <c r="E477" s="91">
        <v>1</v>
      </c>
      <c r="F477" s="99">
        <f t="shared" si="41"/>
        <v>0.2</v>
      </c>
      <c r="G477" s="57"/>
    </row>
    <row r="478" spans="1:7">
      <c r="A478" s="57"/>
      <c r="B478" s="87" t="s">
        <v>511</v>
      </c>
      <c r="C478" s="88">
        <v>1</v>
      </c>
      <c r="D478" s="88">
        <v>7</v>
      </c>
      <c r="E478" s="90">
        <v>3</v>
      </c>
      <c r="F478" s="99">
        <f t="shared" si="41"/>
        <v>0.42857142857142855</v>
      </c>
      <c r="G478" s="57"/>
    </row>
    <row r="479" spans="1:7">
      <c r="A479" s="57"/>
      <c r="B479" s="85" t="s">
        <v>512</v>
      </c>
      <c r="C479" s="86">
        <v>1</v>
      </c>
      <c r="D479" s="61">
        <v>6</v>
      </c>
      <c r="E479" s="64">
        <v>2</v>
      </c>
      <c r="F479" s="99">
        <f t="shared" si="41"/>
        <v>0.33333333333333331</v>
      </c>
      <c r="G479" s="57"/>
    </row>
    <row r="480" spans="1:7">
      <c r="A480" s="57"/>
      <c r="B480" s="87" t="s">
        <v>513</v>
      </c>
      <c r="C480" s="88">
        <v>1</v>
      </c>
      <c r="D480" s="88">
        <v>6</v>
      </c>
      <c r="E480" s="91">
        <v>4</v>
      </c>
      <c r="F480" s="99">
        <f t="shared" si="41"/>
        <v>0.66666666666666663</v>
      </c>
      <c r="G480" s="57"/>
    </row>
    <row r="481" spans="1:7">
      <c r="A481" s="57"/>
      <c r="B481" s="58" t="s">
        <v>514</v>
      </c>
      <c r="C481" s="50">
        <v>1</v>
      </c>
      <c r="D481" s="61">
        <v>6</v>
      </c>
      <c r="E481" s="51">
        <v>2</v>
      </c>
      <c r="F481" s="99">
        <f>SUM(E481/D481)</f>
        <v>0.33333333333333331</v>
      </c>
      <c r="G481" s="57"/>
    </row>
    <row r="482" spans="1:7">
      <c r="A482" s="57"/>
      <c r="B482" s="74" t="s">
        <v>515</v>
      </c>
      <c r="C482" s="71">
        <v>1</v>
      </c>
      <c r="D482" s="51">
        <v>8</v>
      </c>
      <c r="E482" s="51">
        <v>4</v>
      </c>
      <c r="F482" s="99">
        <f t="shared" ref="F482:F483" si="42">SUM(E482/D482)</f>
        <v>0.5</v>
      </c>
      <c r="G482" s="57"/>
    </row>
    <row r="483" spans="1:7">
      <c r="A483" s="57"/>
      <c r="B483" s="85" t="s">
        <v>516</v>
      </c>
      <c r="C483" s="86">
        <v>1</v>
      </c>
      <c r="D483" s="61">
        <v>7</v>
      </c>
      <c r="E483" s="64">
        <v>2</v>
      </c>
      <c r="F483" s="99">
        <f t="shared" si="42"/>
        <v>0.2857142857142857</v>
      </c>
      <c r="G483" s="57"/>
    </row>
    <row r="484" spans="1:7">
      <c r="A484" s="102"/>
      <c r="B484" s="105"/>
      <c r="C484" s="105"/>
      <c r="D484" s="102"/>
      <c r="E484" s="102"/>
      <c r="F484" s="102"/>
      <c r="G484" s="106"/>
    </row>
    <row r="485" spans="1:7" ht="77.25" customHeight="1">
      <c r="B485" s="121" t="s">
        <v>54</v>
      </c>
      <c r="C485" s="122"/>
      <c r="D485" s="122"/>
      <c r="E485" s="122"/>
      <c r="F485" s="122"/>
    </row>
  </sheetData>
  <mergeCells count="2">
    <mergeCell ref="B2:F2"/>
    <mergeCell ref="B485:F48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Table by Agency</vt:lpstr>
      <vt:lpstr>Summary Table by Min Portfolio</vt:lpstr>
      <vt:lpstr>Summary Table by Board</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 Ly</dc:creator>
  <cp:lastModifiedBy>Kirsty Anderson</cp:lastModifiedBy>
  <dcterms:created xsi:type="dcterms:W3CDTF">2015-09-10T21:26:28Z</dcterms:created>
  <dcterms:modified xsi:type="dcterms:W3CDTF">2015-09-10T22:22:47Z</dcterms:modified>
</cp:coreProperties>
</file>