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zmfw-my.sharepoint.com/personal/alex_feinson_women_govt_nz/Documents/Desktop/Working/"/>
    </mc:Choice>
  </mc:AlternateContent>
  <xr:revisionPtr revIDLastSave="17" documentId="8_{562C3407-0004-4129-BF32-1BFD165F2199}" xr6:coauthVersionLast="47" xr6:coauthVersionMax="47" xr10:uidLastSave="{E00897F8-DCE5-4A90-A0C8-8C4A53597E65}"/>
  <bookViews>
    <workbookView xWindow="-120" yWindow="-120" windowWidth="29040" windowHeight="15720" xr2:uid="{B7152D00-96D6-4957-B7D5-B07E1AF9C566}"/>
  </bookViews>
  <sheets>
    <sheet name="Gender by Agency" sheetId="1" r:id="rId1"/>
    <sheet name="Gender by Portfolio" sheetId="2" r:id="rId2"/>
    <sheet name="Ethnicity by Agency" sheetId="3" r:id="rId3"/>
    <sheet name="Ethnicity by Portfolio"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4" l="1"/>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6" i="4"/>
  <c r="C15" i="4"/>
  <c r="C14" i="4"/>
  <c r="C13" i="4"/>
  <c r="C12" i="4"/>
  <c r="C10" i="4"/>
  <c r="C9" i="4"/>
  <c r="C8" i="4"/>
  <c r="C7" i="4"/>
  <c r="C6" i="4"/>
  <c r="C5" i="4"/>
  <c r="C4" i="4"/>
  <c r="C59" i="3"/>
  <c r="B59" i="3"/>
  <c r="AD34" i="3"/>
  <c r="Z34" i="3"/>
  <c r="V34" i="3"/>
  <c r="V58" i="3" s="1"/>
  <c r="R34" i="3"/>
  <c r="N34" i="3"/>
  <c r="J34" i="3"/>
  <c r="F34" i="3"/>
  <c r="AE31" i="3"/>
  <c r="AA31" i="3"/>
  <c r="W31" i="3"/>
  <c r="S31" i="3"/>
  <c r="O31" i="3"/>
  <c r="K31" i="3"/>
  <c r="G31" i="3"/>
  <c r="E31" i="3"/>
  <c r="AE30" i="3"/>
  <c r="AA30" i="3"/>
  <c r="W30" i="3"/>
  <c r="S30" i="3"/>
  <c r="O30" i="3"/>
  <c r="K30" i="3"/>
  <c r="G30" i="3"/>
  <c r="E30" i="3"/>
  <c r="AE29" i="3"/>
  <c r="AA29" i="3"/>
  <c r="W29" i="3"/>
  <c r="S29" i="3"/>
  <c r="O29" i="3"/>
  <c r="K29" i="3"/>
  <c r="G29" i="3"/>
  <c r="E29" i="3"/>
  <c r="AE28" i="3"/>
  <c r="AA28" i="3"/>
  <c r="W28" i="3"/>
  <c r="S28" i="3"/>
  <c r="O28" i="3"/>
  <c r="K28" i="3"/>
  <c r="G28" i="3"/>
  <c r="E28" i="3"/>
  <c r="AE27" i="3"/>
  <c r="AA27" i="3"/>
  <c r="W27" i="3"/>
  <c r="S27" i="3"/>
  <c r="O27" i="3"/>
  <c r="K27" i="3"/>
  <c r="G27" i="3"/>
  <c r="E27" i="3"/>
  <c r="AE26" i="3"/>
  <c r="AA26" i="3"/>
  <c r="W26" i="3"/>
  <c r="S26" i="3"/>
  <c r="O26" i="3"/>
  <c r="K26" i="3"/>
  <c r="G26" i="3"/>
  <c r="E26" i="3"/>
  <c r="AE25" i="3"/>
  <c r="AA25" i="3"/>
  <c r="W25" i="3"/>
  <c r="S25" i="3"/>
  <c r="O25" i="3"/>
  <c r="K25" i="3"/>
  <c r="G25" i="3"/>
  <c r="E25" i="3"/>
  <c r="AE24" i="3"/>
  <c r="AA24" i="3"/>
  <c r="W24" i="3"/>
  <c r="S24" i="3"/>
  <c r="O24" i="3"/>
  <c r="K24" i="3"/>
  <c r="G24" i="3"/>
  <c r="E24" i="3"/>
  <c r="AE23" i="3"/>
  <c r="AA23" i="3"/>
  <c r="W23" i="3"/>
  <c r="S23" i="3"/>
  <c r="O23" i="3"/>
  <c r="K23" i="3"/>
  <c r="G23" i="3"/>
  <c r="E23" i="3"/>
  <c r="AE22" i="3"/>
  <c r="AA22" i="3"/>
  <c r="W22" i="3"/>
  <c r="S22" i="3"/>
  <c r="O22" i="3"/>
  <c r="K22" i="3"/>
  <c r="G22" i="3"/>
  <c r="E22" i="3"/>
  <c r="AE21" i="3"/>
  <c r="AA21" i="3"/>
  <c r="W21" i="3"/>
  <c r="S21" i="3"/>
  <c r="O21" i="3"/>
  <c r="K21" i="3"/>
  <c r="G21" i="3"/>
  <c r="E21" i="3"/>
  <c r="AE20" i="3"/>
  <c r="AA20" i="3"/>
  <c r="W20" i="3"/>
  <c r="S20" i="3"/>
  <c r="O20" i="3"/>
  <c r="K20" i="3"/>
  <c r="G20" i="3"/>
  <c r="E20" i="3"/>
  <c r="AE19" i="3"/>
  <c r="AA19" i="3"/>
  <c r="W19" i="3"/>
  <c r="S19" i="3"/>
  <c r="O19" i="3"/>
  <c r="K19" i="3"/>
  <c r="G19" i="3"/>
  <c r="E19" i="3"/>
  <c r="AE18" i="3"/>
  <c r="AA18" i="3"/>
  <c r="W18" i="3"/>
  <c r="S18" i="3"/>
  <c r="O18" i="3"/>
  <c r="K18" i="3"/>
  <c r="G18" i="3"/>
  <c r="E18" i="3"/>
  <c r="AE17" i="3"/>
  <c r="AA17" i="3"/>
  <c r="W17" i="3"/>
  <c r="S17" i="3"/>
  <c r="O17" i="3"/>
  <c r="K17" i="3"/>
  <c r="G17" i="3"/>
  <c r="E17" i="3"/>
  <c r="AE16" i="3"/>
  <c r="AA16" i="3"/>
  <c r="W16" i="3"/>
  <c r="S16" i="3"/>
  <c r="O16" i="3"/>
  <c r="K16" i="3"/>
  <c r="G16" i="3"/>
  <c r="E16" i="3"/>
  <c r="AE15" i="3"/>
  <c r="AA15" i="3"/>
  <c r="W15" i="3"/>
  <c r="S15" i="3"/>
  <c r="O15" i="3"/>
  <c r="K15" i="3"/>
  <c r="G15" i="3"/>
  <c r="E15" i="3"/>
  <c r="AE14" i="3"/>
  <c r="AA14" i="3"/>
  <c r="W14" i="3"/>
  <c r="S14" i="3"/>
  <c r="O14" i="3"/>
  <c r="K14" i="3"/>
  <c r="G14" i="3"/>
  <c r="E14" i="3"/>
  <c r="AE13" i="3"/>
  <c r="AA13" i="3"/>
  <c r="W13" i="3"/>
  <c r="S13" i="3"/>
  <c r="O13" i="3"/>
  <c r="K13" i="3"/>
  <c r="G13" i="3"/>
  <c r="E13" i="3"/>
  <c r="AE12" i="3"/>
  <c r="AA12" i="3"/>
  <c r="W12" i="3"/>
  <c r="S12" i="3"/>
  <c r="O12" i="3"/>
  <c r="K12" i="3"/>
  <c r="G12" i="3"/>
  <c r="E12" i="3"/>
  <c r="AE11" i="3"/>
  <c r="AA11" i="3"/>
  <c r="W11" i="3"/>
  <c r="S11" i="3"/>
  <c r="O11" i="3"/>
  <c r="K11" i="3"/>
  <c r="G11" i="3"/>
  <c r="E11" i="3"/>
  <c r="AE10" i="3"/>
  <c r="AA10" i="3"/>
  <c r="W10" i="3"/>
  <c r="S10" i="3"/>
  <c r="O10" i="3"/>
  <c r="K10" i="3"/>
  <c r="G10" i="3"/>
  <c r="E10" i="3"/>
  <c r="AE9" i="3"/>
  <c r="AA9" i="3"/>
  <c r="W9" i="3"/>
  <c r="S9" i="3"/>
  <c r="O9" i="3"/>
  <c r="K9" i="3"/>
  <c r="G9" i="3"/>
  <c r="E9" i="3"/>
  <c r="AE8" i="3"/>
  <c r="AA8" i="3"/>
  <c r="W8" i="3"/>
  <c r="S8" i="3"/>
  <c r="O8" i="3"/>
  <c r="K8" i="3"/>
  <c r="G8" i="3"/>
  <c r="E8" i="3"/>
  <c r="AE7" i="3"/>
  <c r="AA7" i="3"/>
  <c r="W7" i="3"/>
  <c r="S7" i="3"/>
  <c r="O7" i="3"/>
  <c r="K7" i="3"/>
  <c r="G7" i="3"/>
  <c r="E7" i="3"/>
  <c r="AE6" i="3"/>
  <c r="AA6" i="3"/>
  <c r="W6" i="3"/>
  <c r="S6" i="3"/>
  <c r="O6" i="3"/>
  <c r="K6" i="3"/>
  <c r="G6" i="3"/>
  <c r="E6" i="3"/>
  <c r="AE5" i="3"/>
  <c r="AA5" i="3"/>
  <c r="W5" i="3"/>
  <c r="S5" i="3"/>
  <c r="O5" i="3"/>
  <c r="K5" i="3"/>
  <c r="G5" i="3"/>
  <c r="AE4" i="3"/>
  <c r="AA4" i="3"/>
  <c r="W4" i="3"/>
  <c r="S4" i="3"/>
  <c r="O4" i="3"/>
  <c r="K4" i="3"/>
  <c r="G4" i="3"/>
  <c r="E4" i="3"/>
  <c r="D59" i="2"/>
  <c r="C59" i="2"/>
  <c r="B59" i="2"/>
  <c r="E59" i="2" l="1"/>
</calcChain>
</file>

<file path=xl/sharedStrings.xml><?xml version="1.0" encoding="utf-8"?>
<sst xmlns="http://schemas.openxmlformats.org/spreadsheetml/2006/main" count="830" uniqueCount="335">
  <si>
    <t>Administering Agency</t>
  </si>
  <si>
    <t>Ministerial Appointed Members</t>
  </si>
  <si>
    <t>Women Ministerial Appointed Members</t>
  </si>
  <si>
    <t>Percentage of Women</t>
  </si>
  <si>
    <t>Department of Conservation</t>
  </si>
  <si>
    <t>Department of Corrections</t>
  </si>
  <si>
    <t>Department of Internal Affairs</t>
  </si>
  <si>
    <t>Department of the Prime Minister and Cabinet</t>
  </si>
  <si>
    <t>Environmental Protection Authority</t>
  </si>
  <si>
    <t>Land Information New Zealand</t>
  </si>
  <si>
    <t>Ministry for Culture and Heritage</t>
  </si>
  <si>
    <t>Ministry for Pacific Peoples</t>
  </si>
  <si>
    <t>Ministry for the Environment</t>
  </si>
  <si>
    <t>Ministry for Women</t>
  </si>
  <si>
    <t>Ministry of Business, Innovation and Employment</t>
  </si>
  <si>
    <t>Ministry of Education</t>
  </si>
  <si>
    <t>Ministry of Foreign Affairs and Trade</t>
  </si>
  <si>
    <t>Ministry of Health</t>
  </si>
  <si>
    <t>Ministry of Housing and Urban Development</t>
  </si>
  <si>
    <t>Ministry of Justice</t>
  </si>
  <si>
    <t>Ministry of Primary Industries</t>
  </si>
  <si>
    <t>Ministry of Social Development</t>
  </si>
  <si>
    <t>Ministry of Transport</t>
  </si>
  <si>
    <t>National Emergency Management Agency</t>
  </si>
  <si>
    <t>New Zealand Defence Force</t>
  </si>
  <si>
    <t>New Zealand Police</t>
  </si>
  <si>
    <t>Oranga Tamariki</t>
  </si>
  <si>
    <t>Parliamentary Counsel's Office</t>
  </si>
  <si>
    <t>Te Arawhiti</t>
  </si>
  <si>
    <t>Te Puna Aonui</t>
  </si>
  <si>
    <t>Te Puni Kōkiri</t>
  </si>
  <si>
    <t>Tertiary Education Commission</t>
  </si>
  <si>
    <t>Treasury</t>
  </si>
  <si>
    <t>The stocktake is dated 31 December 2022.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t>
  </si>
  <si>
    <t>Summary Table by Administering Agency</t>
  </si>
  <si>
    <t>Number of Boards</t>
  </si>
  <si>
    <t>N/A</t>
  </si>
  <si>
    <t>Summary Table by Ministerial Portfolio</t>
  </si>
  <si>
    <t>Ministerial Portfolio</t>
  </si>
  <si>
    <t>Prime Minister</t>
  </si>
  <si>
    <t>Minister for ACC</t>
  </si>
  <si>
    <t>Minister of Agriculture</t>
  </si>
  <si>
    <t>Minister for Arts, Culture and Heritage</t>
  </si>
  <si>
    <t>Attorney General</t>
  </si>
  <si>
    <t>Minister for Biosecurity</t>
  </si>
  <si>
    <t xml:space="preserve">Minister for Broadcasting and Media </t>
  </si>
  <si>
    <t>Minister for Building and Construction</t>
  </si>
  <si>
    <t>Minister for Children</t>
  </si>
  <si>
    <t>Minister for Climate Change</t>
  </si>
  <si>
    <t>Minister of Commerce and Consumer Affairs</t>
  </si>
  <si>
    <t>Minister for the Community and Voluntary Sector</t>
  </si>
  <si>
    <t>Minister of Conservation</t>
  </si>
  <si>
    <t>Minister of Corrections</t>
  </si>
  <si>
    <t>Minister of Defence</t>
  </si>
  <si>
    <t>Minister for Disability Issues</t>
  </si>
  <si>
    <t>Minister for Disarmament and Arms Control</t>
  </si>
  <si>
    <t>Minister for Diversity, Inclusion and Ethnic Communities</t>
  </si>
  <si>
    <t>Minister Responsible for Earthquake Commission</t>
  </si>
  <si>
    <t>Minister for Economic Development</t>
  </si>
  <si>
    <t>Minister of Education</t>
  </si>
  <si>
    <t>Minister for Emergency Management</t>
  </si>
  <si>
    <t>Minister of Energy and Resources</t>
  </si>
  <si>
    <t>Minister for the Environment</t>
  </si>
  <si>
    <t>Minister of Finance</t>
  </si>
  <si>
    <t>Minister for Food Safety</t>
  </si>
  <si>
    <t>Minister of Foreign Affairs</t>
  </si>
  <si>
    <t>Minister of Forestry</t>
  </si>
  <si>
    <t>Minister for the Government's Response to the Royal Commission's Report into the Terrorist Attack on the Christchurch Mosques</t>
  </si>
  <si>
    <t>Minister of Health</t>
  </si>
  <si>
    <t>Minister of Housing</t>
  </si>
  <si>
    <t>Minister for Infrastructure</t>
  </si>
  <si>
    <t>Minister of Internal Affairs</t>
  </si>
  <si>
    <t>Minister of Justice</t>
  </si>
  <si>
    <t>Minister for Land Information</t>
  </si>
  <si>
    <t>Minister of Local Government</t>
  </si>
  <si>
    <t>Minister for Māori Development</t>
  </si>
  <si>
    <t>Minister for National Security and Intelligence</t>
  </si>
  <si>
    <t>Minister for Oceans and Fisheries</t>
  </si>
  <si>
    <t>Minister for Pacific Peoples</t>
  </si>
  <si>
    <t>Minister of Police</t>
  </si>
  <si>
    <t>Minister for the Prevention of Family and Sexual Violence</t>
  </si>
  <si>
    <t>Minister for Racing</t>
  </si>
  <si>
    <t>Minister of Research, Science and Innovation</t>
  </si>
  <si>
    <t>Minister for Small Business</t>
  </si>
  <si>
    <t>Minister for Social Development and Employment</t>
  </si>
  <si>
    <t>Minister for Sport and Recreation</t>
  </si>
  <si>
    <t>Minister for State Owned Enterprises</t>
  </si>
  <si>
    <t>Minister of Tourism</t>
  </si>
  <si>
    <t>Minister for Trade and Export Growth</t>
  </si>
  <si>
    <t>Minister of Transport</t>
  </si>
  <si>
    <t>Minister for Treaty of Waitangi Negotiations</t>
  </si>
  <si>
    <t>Minister for Veterans</t>
  </si>
  <si>
    <t>Minister for Women</t>
  </si>
  <si>
    <t>Minister of Workplace Relations and Safety</t>
  </si>
  <si>
    <t>Agency</t>
  </si>
  <si>
    <t>Number of Appointees</t>
  </si>
  <si>
    <t>Appointees with ethnicity data (#)</t>
  </si>
  <si>
    <t>Appointees with ethnicity data (%)</t>
  </si>
  <si>
    <t>European (#)</t>
  </si>
  <si>
    <t>European (%)</t>
  </si>
  <si>
    <t>Māori (#)</t>
  </si>
  <si>
    <t>Māori (%)</t>
  </si>
  <si>
    <t>Pacific (#)</t>
  </si>
  <si>
    <t>Pacific (% calc)</t>
  </si>
  <si>
    <t>Pacific (%)</t>
  </si>
  <si>
    <t>Asian (#)</t>
  </si>
  <si>
    <t>Asian (%calc)</t>
  </si>
  <si>
    <t>Asian (%)</t>
  </si>
  <si>
    <t>MELAA (#)</t>
  </si>
  <si>
    <t>MELAA (% calc)</t>
  </si>
  <si>
    <t>Middle Eastern, Latin American and African (%)</t>
  </si>
  <si>
    <t>Other (#)</t>
  </si>
  <si>
    <t>Other (% calc)</t>
  </si>
  <si>
    <t>Other (%)</t>
  </si>
  <si>
    <t>DNWTS (#)</t>
  </si>
  <si>
    <t>DNWTS (% calc)</t>
  </si>
  <si>
    <t>Do not wish to specify (%)</t>
  </si>
  <si>
    <t>122 (55.0%)</t>
  </si>
  <si>
    <t>100 (45.0%)</t>
  </si>
  <si>
    <t>0 (0.0%)</t>
  </si>
  <si>
    <t>5 (2.3%)</t>
  </si>
  <si>
    <t>208 (60.3%)</t>
  </si>
  <si>
    <t>89 (25.8%)</t>
  </si>
  <si>
    <t>31 (9.0%)</t>
  </si>
  <si>
    <t>35 (10.1%)</t>
  </si>
  <si>
    <t>1 (0.3%)</t>
  </si>
  <si>
    <t>9 (2.6%)</t>
  </si>
  <si>
    <t>2 (0.6%)</t>
  </si>
  <si>
    <t>14 (36.8%)</t>
  </si>
  <si>
    <t>5 (13.2%)</t>
  </si>
  <si>
    <t>3 (7.9%)</t>
  </si>
  <si>
    <t>12 (31.6%)</t>
  </si>
  <si>
    <t>6 (15.8%)</t>
  </si>
  <si>
    <t>1 (2.6%)</t>
  </si>
  <si>
    <t>1 (100.0%)</t>
  </si>
  <si>
    <t>15 (75.0%)</t>
  </si>
  <si>
    <t>5 (25.0%)</t>
  </si>
  <si>
    <t>1 (5.0%)</t>
  </si>
  <si>
    <t>53 (55.2%)</t>
  </si>
  <si>
    <t>28 (29.2%)</t>
  </si>
  <si>
    <t>17 (17.7%)</t>
  </si>
  <si>
    <t>3 (3.1%)</t>
  </si>
  <si>
    <t>1 (1.0%)</t>
  </si>
  <si>
    <t>1 (4.3%)</t>
  </si>
  <si>
    <t>23 (100.0%)</t>
  </si>
  <si>
    <t>63 (79.7%)</t>
  </si>
  <si>
    <t>19 (24.1%)</t>
  </si>
  <si>
    <t>2 (2.5%)</t>
  </si>
  <si>
    <t>1 (1.3%)</t>
  </si>
  <si>
    <t>5 (50.0%)</t>
  </si>
  <si>
    <t>3 (30.0%)</t>
  </si>
  <si>
    <t>1 (10.0%)</t>
  </si>
  <si>
    <t>242 (75.4%)</t>
  </si>
  <si>
    <t>66 (20.6%)</t>
  </si>
  <si>
    <t>11 (3.4%)</t>
  </si>
  <si>
    <t>10 (3.1%)</t>
  </si>
  <si>
    <t>3 (0.9%)</t>
  </si>
  <si>
    <t>9 (2.8%)</t>
  </si>
  <si>
    <t>30 (35.7%)</t>
  </si>
  <si>
    <t>43 (51.2%)</t>
  </si>
  <si>
    <t>13 (15.5%)</t>
  </si>
  <si>
    <t>3 (3.6%)</t>
  </si>
  <si>
    <t>25 (56.8%)</t>
  </si>
  <si>
    <t>7 (15.9%)</t>
  </si>
  <si>
    <t>8 (18.2%)</t>
  </si>
  <si>
    <t>5 (11.4%)</t>
  </si>
  <si>
    <t>1 (2.3%)</t>
  </si>
  <si>
    <t>285 (61.4%)</t>
  </si>
  <si>
    <t>121 (26.1%)</t>
  </si>
  <si>
    <t>37 (8.0%)</t>
  </si>
  <si>
    <t>49 (10.6%)</t>
  </si>
  <si>
    <t>7 (1.5%)</t>
  </si>
  <si>
    <t>7 (87.5%)</t>
  </si>
  <si>
    <t>2 (25.0%)</t>
  </si>
  <si>
    <t>1 (12.5%)</t>
  </si>
  <si>
    <t>197 (80.7%)</t>
  </si>
  <si>
    <t>36 (14.8%)</t>
  </si>
  <si>
    <t>15 (6.1%)</t>
  </si>
  <si>
    <t>9 (3.7%)</t>
  </si>
  <si>
    <t>1 (0.4%)</t>
  </si>
  <si>
    <t>58 (82.9%)</t>
  </si>
  <si>
    <t>9 (12.9%)</t>
  </si>
  <si>
    <t>1 (1.4%)</t>
  </si>
  <si>
    <t>3 (4.3%)</t>
  </si>
  <si>
    <t>2 (2.9%)</t>
  </si>
  <si>
    <t>21 (60.0%)</t>
  </si>
  <si>
    <t>11 (31.4%)</t>
  </si>
  <si>
    <t>4 (11.4%)</t>
  </si>
  <si>
    <t>2 (5.7%)</t>
  </si>
  <si>
    <t>1 (2.9%)</t>
  </si>
  <si>
    <t>42 (85.7%)</t>
  </si>
  <si>
    <t>8 (16.3%)</t>
  </si>
  <si>
    <t>2 (4.1%)</t>
  </si>
  <si>
    <t>1 (2.0%)</t>
  </si>
  <si>
    <t>5 (100.0%)</t>
  </si>
  <si>
    <t>25 (92.6%)</t>
  </si>
  <si>
    <t>9 (33.3%)</t>
  </si>
  <si>
    <t>10 (71.4%)</t>
  </si>
  <si>
    <t>3 (21.4%)</t>
  </si>
  <si>
    <t>1 (7.1%)</t>
  </si>
  <si>
    <t>6 (85.7%)</t>
  </si>
  <si>
    <t>2 (28.6%)</t>
  </si>
  <si>
    <t>13 (41.9%)</t>
  </si>
  <si>
    <t>18 (58.1%)</t>
  </si>
  <si>
    <t>1 (3.2%)</t>
  </si>
  <si>
    <t>2 (40.0%)</t>
  </si>
  <si>
    <t>3 (27.3%)</t>
  </si>
  <si>
    <t>11 (100.0%)</t>
  </si>
  <si>
    <t>9 (23.7%)</t>
  </si>
  <si>
    <t>32 (84.2%)</t>
  </si>
  <si>
    <t>38 (57.6%)</t>
  </si>
  <si>
    <t>23 (34.8%)</t>
  </si>
  <si>
    <t>6 (9.1%)</t>
  </si>
  <si>
    <t>2 (3.0%)</t>
  </si>
  <si>
    <t>185 (86.0%)</t>
  </si>
  <si>
    <t>31 (14.4%)</t>
  </si>
  <si>
    <t>9 (4.2%)</t>
  </si>
  <si>
    <t>13 (6.0%)</t>
  </si>
  <si>
    <t>1 (0.5%)</t>
  </si>
  <si>
    <t>2 (0.9%)</t>
  </si>
  <si>
    <t>Summary of Reported Ethnicities (Appointed Members) by Administering Agency</t>
  </si>
  <si>
    <t>3 (75.0%)</t>
  </si>
  <si>
    <t>1 (25.0%)</t>
  </si>
  <si>
    <t>5 (71.4%)</t>
  </si>
  <si>
    <t>1 (14.3%)</t>
  </si>
  <si>
    <t>51 (87.9%)</t>
  </si>
  <si>
    <t>5 (8.6%)</t>
  </si>
  <si>
    <t>3 (5.2%)</t>
  </si>
  <si>
    <t>2 (3.4%)</t>
  </si>
  <si>
    <t>28 (53.8%)</t>
  </si>
  <si>
    <t>22 (42.3%)</t>
  </si>
  <si>
    <t>6 (11.5%)</t>
  </si>
  <si>
    <t>1 (1.9%)</t>
  </si>
  <si>
    <t>71 (80.7%)</t>
  </si>
  <si>
    <t>18 (20.5%)</t>
  </si>
  <si>
    <t>3 (3.4%)</t>
  </si>
  <si>
    <t>2 (2.3%)</t>
  </si>
  <si>
    <t>4 (100.0%)</t>
  </si>
  <si>
    <t>20 (62.5%)</t>
  </si>
  <si>
    <t>5 (15.6%)</t>
  </si>
  <si>
    <t>10 (31.3%)</t>
  </si>
  <si>
    <t>1 (3.1%)</t>
  </si>
  <si>
    <t>31 (70.5%)</t>
  </si>
  <si>
    <t>3 (6.8%)</t>
  </si>
  <si>
    <t>66 (83.5%)</t>
  </si>
  <si>
    <t>7 (8.9%)</t>
  </si>
  <si>
    <t>3 (3.8%)</t>
  </si>
  <si>
    <t>4 (5.1%)</t>
  </si>
  <si>
    <t>10 (83.3%)</t>
  </si>
  <si>
    <t>2 (16.7%)</t>
  </si>
  <si>
    <t>1 (8.3%)</t>
  </si>
  <si>
    <t>9 (100.0%)</t>
  </si>
  <si>
    <t>3 (33.3%)</t>
  </si>
  <si>
    <t>8 (100.0%)</t>
  </si>
  <si>
    <t>15 (93.8%)</t>
  </si>
  <si>
    <t>1 (6.3%)</t>
  </si>
  <si>
    <t>2 (12.5%)</t>
  </si>
  <si>
    <t>20 (69.0%)</t>
  </si>
  <si>
    <t>12 (41.4%)</t>
  </si>
  <si>
    <t>1 (3.4%)</t>
  </si>
  <si>
    <t>79 (48.8%)</t>
  </si>
  <si>
    <t>68 (42.0%)</t>
  </si>
  <si>
    <t>19 (11.7%)</t>
  </si>
  <si>
    <t>6 (3.7%)</t>
  </si>
  <si>
    <t>14 (87.5%)</t>
  </si>
  <si>
    <t>55 (83.3%)</t>
  </si>
  <si>
    <t>15 (22.7%)</t>
  </si>
  <si>
    <t>1 (1.5%)</t>
  </si>
  <si>
    <t>119 (68.4%)</t>
  </si>
  <si>
    <t>41 (23.6%)</t>
  </si>
  <si>
    <t>11 (6.3%)</t>
  </si>
  <si>
    <t>13 (7.5%)</t>
  </si>
  <si>
    <t>2 (1.1%)</t>
  </si>
  <si>
    <t>2 (66.7%)</t>
  </si>
  <si>
    <t>1 (33.3%)</t>
  </si>
  <si>
    <t>15 (51.7%)</t>
  </si>
  <si>
    <t>4 (13.8%)</t>
  </si>
  <si>
    <t>7 (24.1%)</t>
  </si>
  <si>
    <t>7 (63.6%)</t>
  </si>
  <si>
    <t>4 (36.4%)</t>
  </si>
  <si>
    <t>7 (23.3%)</t>
  </si>
  <si>
    <t>4 (13.3%)</t>
  </si>
  <si>
    <t>2 (6.7%)</t>
  </si>
  <si>
    <t>12 (40.0%)</t>
  </si>
  <si>
    <t>6 (20.0%)</t>
  </si>
  <si>
    <t>1 (3.3%)</t>
  </si>
  <si>
    <t>3 (25.0%)</t>
  </si>
  <si>
    <t>83 (55.3%)</t>
  </si>
  <si>
    <t>41 (27.3%)</t>
  </si>
  <si>
    <t>15 (10.0%)</t>
  </si>
  <si>
    <t>16 (10.7%)</t>
  </si>
  <si>
    <t>1 (0.7%)</t>
  </si>
  <si>
    <t>8 (5.3%)</t>
  </si>
  <si>
    <t>131 (81.4%)</t>
  </si>
  <si>
    <t>17 (10.6%)</t>
  </si>
  <si>
    <t>12 (7.5%)</t>
  </si>
  <si>
    <t>7 (4.3%)</t>
  </si>
  <si>
    <t>1 (0.6%)</t>
  </si>
  <si>
    <t>20 (80.0%)</t>
  </si>
  <si>
    <t>5 (20.0%)</t>
  </si>
  <si>
    <t>1 (4.0%)</t>
  </si>
  <si>
    <t>27 (77.1%)</t>
  </si>
  <si>
    <t>13 (37.1%)</t>
  </si>
  <si>
    <t>4 (80.0%)</t>
  </si>
  <si>
    <t>1 (20.0%)</t>
  </si>
  <si>
    <t>11 (91.7%)</t>
  </si>
  <si>
    <t>58 (76.3%)</t>
  </si>
  <si>
    <t>16 (21.1%)</t>
  </si>
  <si>
    <t>3 (3.9%)</t>
  </si>
  <si>
    <t>2 (2.6%)</t>
  </si>
  <si>
    <t>3 (100.0%)</t>
  </si>
  <si>
    <t>30 (50.0%)</t>
  </si>
  <si>
    <t>28 (46.7%)</t>
  </si>
  <si>
    <t>5 (8.3%)</t>
  </si>
  <si>
    <t>2 (3.3%)</t>
  </si>
  <si>
    <t>1 (1.7%)</t>
  </si>
  <si>
    <t>19 (70.4%)</t>
  </si>
  <si>
    <t>4 (14.8%)</t>
  </si>
  <si>
    <t>2 (7.4%)</t>
  </si>
  <si>
    <t>69 (84.1%)</t>
  </si>
  <si>
    <t>13 (15.9%)</t>
  </si>
  <si>
    <t>2 (2.4%)</t>
  </si>
  <si>
    <t>5 (6.1%)</t>
  </si>
  <si>
    <t>1 (1.2%)</t>
  </si>
  <si>
    <t>5 (62.5%)</t>
  </si>
  <si>
    <t>4 (50.0%)</t>
  </si>
  <si>
    <t>8 (66.7%)</t>
  </si>
  <si>
    <t>16 (88.9%)</t>
  </si>
  <si>
    <t>6 (33.3%)</t>
  </si>
  <si>
    <t>35 (87.5%)</t>
  </si>
  <si>
    <t>4 (10.0%)</t>
  </si>
  <si>
    <t>2 (5.0%)</t>
  </si>
  <si>
    <t>1 (2.5%)</t>
  </si>
  <si>
    <t>Summary of Reported Ethnicities (Appointed Members) by Ministerial Portfolio</t>
  </si>
  <si>
    <t>Whaikaha Ministry for Disabled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</si>
</sst>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Arial"/>
      <family val="2"/>
    </font>
    <font>
      <sz val="12"/>
      <name val="Arial"/>
      <family val="2"/>
    </font>
    <font>
      <b/>
      <sz val="10"/>
      <name val="Arial"/>
      <family val="2"/>
    </font>
    <font>
      <b/>
      <sz val="8"/>
      <color theme="1"/>
      <name val="Arial"/>
      <family val="2"/>
    </font>
    <font>
      <sz val="7"/>
      <color theme="1"/>
      <name val="Arial"/>
      <family val="2"/>
    </font>
    <font>
      <b/>
      <sz val="13"/>
      <name val="Arial"/>
      <family val="2"/>
    </font>
    <font>
      <sz val="1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67">
    <xf numFmtId="0" fontId="0" fillId="0" borderId="0" xfId="0"/>
    <xf numFmtId="0" fontId="2" fillId="0" borderId="0" xfId="0" applyFont="1" applyAlignment="1">
      <alignment horizontal="center" wrapText="1"/>
    </xf>
    <xf numFmtId="0" fontId="4" fillId="0" borderId="0" xfId="1" applyFont="1"/>
    <xf numFmtId="0" fontId="2" fillId="0" borderId="0" xfId="0" applyFont="1" applyAlignment="1">
      <alignment horizontal="center" vertical="center" wrapText="1"/>
    </xf>
    <xf numFmtId="0" fontId="5" fillId="0" borderId="1" xfId="1" applyFont="1" applyBorder="1" applyAlignment="1">
      <alignment horizontal="center" vertical="center" wrapText="1"/>
    </xf>
    <xf numFmtId="0" fontId="5" fillId="0" borderId="0" xfId="1" applyFont="1"/>
    <xf numFmtId="0" fontId="1" fillId="0" borderId="2" xfId="0" applyFont="1" applyBorder="1" applyAlignment="1">
      <alignment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3" fillId="0" borderId="0" xfId="1"/>
    <xf numFmtId="0" fontId="1" fillId="0" borderId="3" xfId="0" applyFont="1"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6" fillId="0" borderId="4" xfId="1" applyFont="1" applyBorder="1" applyAlignment="1" applyProtection="1">
      <alignment vertical="center"/>
      <protection locked="0"/>
    </xf>
    <xf numFmtId="0" fontId="3" fillId="0" borderId="0" xfId="1" applyProtection="1">
      <protection locked="0"/>
    </xf>
    <xf numFmtId="164" fontId="3" fillId="0" borderId="0" xfId="1" applyNumberFormat="1" applyProtection="1">
      <protection locked="0"/>
    </xf>
    <xf numFmtId="0" fontId="6" fillId="0" borderId="4" xfId="1" applyFont="1" applyBorder="1" applyAlignment="1">
      <alignment vertical="center"/>
    </xf>
    <xf numFmtId="0" fontId="6" fillId="0" borderId="0" xfId="1" applyFont="1" applyAlignment="1">
      <alignment wrapText="1"/>
    </xf>
    <xf numFmtId="0" fontId="3" fillId="0" borderId="0" xfId="1" applyAlignment="1">
      <alignment horizontal="center"/>
    </xf>
    <xf numFmtId="0" fontId="1" fillId="0" borderId="2" xfId="0" applyFont="1" applyBorder="1" applyAlignment="1">
      <alignment vertical="center" wrapText="1"/>
    </xf>
    <xf numFmtId="0" fontId="3" fillId="0" borderId="0" xfId="1" applyAlignment="1">
      <alignment vertical="center"/>
    </xf>
    <xf numFmtId="0" fontId="1" fillId="0" borderId="3" xfId="0" applyFont="1" applyBorder="1" applyAlignment="1">
      <alignment vertical="center" wrapText="1"/>
    </xf>
    <xf numFmtId="0" fontId="5" fillId="0" borderId="0" xfId="1" applyFont="1" applyAlignment="1">
      <alignment vertical="center" wrapText="1"/>
    </xf>
    <xf numFmtId="0" fontId="5" fillId="0" borderId="3" xfId="1" applyFont="1" applyBorder="1" applyAlignment="1">
      <alignment horizontal="center"/>
    </xf>
    <xf numFmtId="0" fontId="5" fillId="0" borderId="5" xfId="1" applyFont="1" applyBorder="1" applyAlignment="1">
      <alignment horizontal="center"/>
    </xf>
    <xf numFmtId="164" fontId="5" fillId="0" borderId="3" xfId="1" applyNumberFormat="1" applyFont="1" applyBorder="1" applyAlignment="1">
      <alignment horizontal="center" vertical="center" wrapText="1"/>
    </xf>
    <xf numFmtId="0" fontId="5" fillId="0" borderId="0" xfId="0" applyFont="1" applyAlignment="1">
      <alignment horizontal="left"/>
    </xf>
    <xf numFmtId="0" fontId="9" fillId="0" borderId="0" xfId="0" applyFont="1"/>
    <xf numFmtId="0" fontId="5"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0" fontId="1" fillId="2" borderId="6" xfId="0" applyNumberFormat="1" applyFont="1" applyFill="1" applyBorder="1" applyAlignment="1">
      <alignment horizontal="center" vertical="center" wrapText="1"/>
    </xf>
    <xf numFmtId="10" fontId="1" fillId="2" borderId="8" xfId="0" applyNumberFormat="1" applyFont="1" applyFill="1" applyBorder="1" applyAlignment="1">
      <alignment horizontal="center" vertical="center" wrapText="1"/>
    </xf>
    <xf numFmtId="10" fontId="1" fillId="2" borderId="7" xfId="0" applyNumberFormat="1" applyFont="1" applyFill="1" applyBorder="1" applyAlignment="1">
      <alignment horizontal="center" vertical="center" wrapText="1"/>
    </xf>
    <xf numFmtId="0" fontId="9" fillId="0" borderId="0" xfId="0" applyFont="1" applyAlignment="1">
      <alignment vertical="center"/>
    </xf>
    <xf numFmtId="0" fontId="0" fillId="0" borderId="9" xfId="0" applyBorder="1"/>
    <xf numFmtId="164" fontId="0" fillId="0" borderId="0" xfId="0" applyNumberFormat="1" applyAlignment="1">
      <alignment horizontal="center" vertical="center"/>
    </xf>
    <xf numFmtId="164" fontId="0" fillId="0" borderId="9" xfId="0" applyNumberFormat="1" applyBorder="1" applyAlignment="1">
      <alignment horizontal="center" vertical="center"/>
    </xf>
    <xf numFmtId="0" fontId="0" fillId="3" borderId="9" xfId="0" applyFill="1" applyBorder="1"/>
    <xf numFmtId="0" fontId="0" fillId="3" borderId="0" xfId="0" applyFill="1"/>
    <xf numFmtId="164" fontId="0" fillId="3" borderId="0" xfId="0" applyNumberFormat="1" applyFill="1" applyAlignment="1">
      <alignment horizontal="center" vertical="center"/>
    </xf>
    <xf numFmtId="164" fontId="0" fillId="3" borderId="9" xfId="0" applyNumberFormat="1" applyFill="1" applyBorder="1" applyAlignment="1">
      <alignment horizontal="center" vertical="center"/>
    </xf>
    <xf numFmtId="0" fontId="0" fillId="3" borderId="10" xfId="0" applyFill="1" applyBorder="1"/>
    <xf numFmtId="164" fontId="0" fillId="3" borderId="10" xfId="0" applyNumberFormat="1" applyFill="1" applyBorder="1" applyAlignment="1">
      <alignment horizontal="center" vertical="center"/>
    </xf>
    <xf numFmtId="0" fontId="9" fillId="0" borderId="0" xfId="0" applyFont="1" applyAlignment="1">
      <alignment horizontal="center"/>
    </xf>
    <xf numFmtId="0" fontId="0" fillId="0" borderId="9" xfId="0"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5" fillId="0" borderId="0" xfId="0" applyFont="1"/>
    <xf numFmtId="0" fontId="1" fillId="2" borderId="6" xfId="0" applyFont="1" applyFill="1" applyBorder="1" applyAlignment="1">
      <alignment vertical="center" wrapText="1"/>
    </xf>
    <xf numFmtId="0" fontId="0" fillId="0" borderId="0" xfId="0" applyAlignment="1">
      <alignment vertical="center" wrapText="1"/>
    </xf>
    <xf numFmtId="0" fontId="0" fillId="0" borderId="9" xfId="0" applyBorder="1" applyAlignment="1">
      <alignment vertical="center"/>
    </xf>
    <xf numFmtId="0" fontId="0" fillId="0" borderId="9" xfId="0" applyBorder="1" applyAlignment="1">
      <alignment horizontal="center" vertical="center"/>
    </xf>
    <xf numFmtId="0" fontId="0" fillId="3" borderId="9" xfId="0" applyFill="1" applyBorder="1" applyAlignment="1">
      <alignment vertical="center"/>
    </xf>
    <xf numFmtId="0" fontId="0" fillId="3" borderId="9" xfId="0" applyFill="1"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xf>
    <xf numFmtId="0" fontId="0" fillId="0" borderId="10" xfId="0" applyBorder="1" applyAlignment="1">
      <alignment horizontal="center" vertical="center"/>
    </xf>
    <xf numFmtId="164" fontId="0" fillId="0" borderId="10" xfId="0" applyNumberFormat="1" applyBorder="1" applyAlignment="1">
      <alignment horizontal="center" vertical="center"/>
    </xf>
    <xf numFmtId="0" fontId="2" fillId="0" borderId="0" xfId="0" applyFont="1" applyAlignment="1">
      <alignment horizontal="center" wrapText="1"/>
    </xf>
    <xf numFmtId="0" fontId="7" fillId="0" borderId="0" xfId="1" applyFont="1" applyAlignment="1">
      <alignment horizontal="left" vertical="center" wrapText="1"/>
    </xf>
    <xf numFmtId="0" fontId="0" fillId="0" borderId="0" xfId="0"/>
    <xf numFmtId="0" fontId="8" fillId="0" borderId="0" xfId="1" applyFont="1" applyAlignment="1">
      <alignment horizontal="center"/>
    </xf>
    <xf numFmtId="0" fontId="5" fillId="0" borderId="0" xfId="0" applyFont="1" applyAlignment="1">
      <alignment horizontal="left"/>
    </xf>
  </cellXfs>
  <cellStyles count="2">
    <cellStyle name="Normal" xfId="0" builtinId="0"/>
    <cellStyle name="Normal 10" xfId="1" xr:uid="{9E54B00F-7C82-4100-985A-176BCB6545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hris.Gilman\Documents\Offline%20Records%20(MD)\Board%20Stocktake%202022\Stocktake%20of%20State%20Sector%20Boards%20and%20Committees%202022%20-%20DRAFT.XLSX" TargetMode="External"/><Relationship Id="rId1" Type="http://schemas.openxmlformats.org/officeDocument/2006/relationships/externalLinkPath" Target="file:///C:\Users\Chris.Gilman\Documents\Offline%20Records%20(MD)\Board%20Stocktake%202022\Stocktake%20of%20State%20Sector%20Boards%20and%20Committees%202022%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 2022 data (source)"/>
      <sheetName val="Agency Contacts 2021"/>
      <sheetName val="2 - Sum Tbl by Board (portfol.)"/>
      <sheetName val="3 - Portfolio Sum Tbl"/>
      <sheetName val="4 - Ranked Portfolio Sum Tbl "/>
      <sheetName val="5 - Ministers"/>
      <sheetName val="6 - Sum Tbl by Board (agency)"/>
      <sheetName val="7 - Agency Table"/>
      <sheetName val="8 - Ethnicity by Portfolio"/>
      <sheetName val="9 - Ethnicity by Agency"/>
      <sheetName val="10 - 2020-2021 comparison"/>
      <sheetName val="11 - Year by Year Comparison"/>
      <sheetName val="12 - Chair by Portfolio"/>
      <sheetName val="13 - Individuals"/>
      <sheetName val="14 - Indiv Comparison"/>
      <sheetName val="15 - Gender Ethnic data"/>
      <sheetName val="2022 Notes"/>
      <sheetName val="2021 Notes"/>
      <sheetName val="2020 Notes"/>
      <sheetName val="2019 Notes"/>
      <sheetName val="2018 Notes"/>
      <sheetName val="2017 Notes"/>
      <sheetName val="2016 Notes"/>
      <sheetName val="2015 Notes"/>
      <sheetName val="2014 Notes"/>
      <sheetName val="2013 Stocktake notes"/>
      <sheetName val="2012 Notes"/>
      <sheetName val="Previous Notes"/>
    </sheetNames>
    <sheetDataSet>
      <sheetData sheetId="0"/>
      <sheetData sheetId="1"/>
      <sheetData sheetId="2"/>
      <sheetData sheetId="3"/>
      <sheetData sheetId="4"/>
      <sheetData sheetId="5"/>
      <sheetData sheetId="6"/>
      <sheetData sheetId="7"/>
      <sheetData sheetId="8"/>
      <sheetData sheetId="9"/>
      <sheetData sheetId="10"/>
      <sheetData sheetId="11">
        <row r="4">
          <cell r="A4">
            <v>2004</v>
          </cell>
          <cell r="F4">
            <v>0.40806142034548942</v>
          </cell>
        </row>
        <row r="5">
          <cell r="A5">
            <v>2005</v>
          </cell>
          <cell r="F5">
            <v>0.40924338427133805</v>
          </cell>
        </row>
        <row r="6">
          <cell r="A6">
            <v>2006</v>
          </cell>
          <cell r="F6">
            <v>0.42280373831775703</v>
          </cell>
        </row>
        <row r="7">
          <cell r="A7">
            <v>2007</v>
          </cell>
          <cell r="F7">
            <v>0.41531664212076586</v>
          </cell>
        </row>
        <row r="8">
          <cell r="A8">
            <v>2008</v>
          </cell>
          <cell r="F8">
            <v>0.42343004039662135</v>
          </cell>
        </row>
        <row r="9">
          <cell r="A9">
            <v>2009</v>
          </cell>
          <cell r="F9">
            <v>0.41524163568773237</v>
          </cell>
        </row>
        <row r="10">
          <cell r="A10">
            <v>2010</v>
          </cell>
          <cell r="F10">
            <v>0.40660165041260315</v>
          </cell>
        </row>
        <row r="11">
          <cell r="A11">
            <v>2011</v>
          </cell>
          <cell r="B11">
            <v>0.41100000000000003</v>
          </cell>
          <cell r="F11">
            <v>0.41072768192048015</v>
          </cell>
        </row>
        <row r="12">
          <cell r="A12">
            <v>2012</v>
          </cell>
          <cell r="B12">
            <v>0.40500000000000003</v>
          </cell>
          <cell r="F12">
            <v>0.40497131931166347</v>
          </cell>
        </row>
        <row r="13">
          <cell r="A13">
            <v>2013</v>
          </cell>
          <cell r="B13">
            <v>0.41099999999999998</v>
          </cell>
          <cell r="F13">
            <v>0.4111324376199616</v>
          </cell>
        </row>
        <row r="14">
          <cell r="A14">
            <v>2014</v>
          </cell>
          <cell r="B14">
            <v>0.41699999999999998</v>
          </cell>
          <cell r="F14">
            <v>0.41685736079328756</v>
          </cell>
        </row>
        <row r="15">
          <cell r="A15">
            <v>2015</v>
          </cell>
          <cell r="B15">
            <v>0.434</v>
          </cell>
          <cell r="F15">
            <v>0.43447766703580659</v>
          </cell>
        </row>
        <row r="16">
          <cell r="A16">
            <v>2016</v>
          </cell>
          <cell r="B16">
            <v>0.45300000000000001</v>
          </cell>
          <cell r="F16">
            <v>0.45267489711934156</v>
          </cell>
        </row>
        <row r="17">
          <cell r="A17">
            <v>2017</v>
          </cell>
          <cell r="B17">
            <v>0.45700000000000002</v>
          </cell>
          <cell r="F17">
            <v>0.45749142203583681</v>
          </cell>
        </row>
        <row r="18">
          <cell r="A18">
            <v>2018</v>
          </cell>
          <cell r="B18">
            <v>0.47399999999999998</v>
          </cell>
          <cell r="F18">
            <v>0.47364457831325302</v>
          </cell>
        </row>
        <row r="19">
          <cell r="A19">
            <v>2019</v>
          </cell>
          <cell r="B19">
            <v>0.48968678380443087</v>
          </cell>
          <cell r="F19">
            <v>0.48968678380443087</v>
          </cell>
        </row>
        <row r="20">
          <cell r="A20">
            <v>2020</v>
          </cell>
          <cell r="B20">
            <v>0.50949980612640555</v>
          </cell>
          <cell r="F20">
            <v>0.50949980612640555</v>
          </cell>
        </row>
        <row r="21">
          <cell r="A21">
            <v>2021</v>
          </cell>
          <cell r="B21">
            <v>0.52490421455938696</v>
          </cell>
          <cell r="F21">
            <v>0.52490421455938696</v>
          </cell>
        </row>
        <row r="22">
          <cell r="A22">
            <v>2022</v>
          </cell>
          <cell r="B22">
            <v>0.53065946779791751</v>
          </cell>
          <cell r="F22">
            <v>0.53065946779791751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269B-C39D-4C24-9A3A-6537ACE316CE}">
  <dimension ref="A1:E35"/>
  <sheetViews>
    <sheetView tabSelected="1" workbookViewId="0">
      <selection activeCell="A22" sqref="A22"/>
    </sheetView>
  </sheetViews>
  <sheetFormatPr defaultColWidth="9.140625" defaultRowHeight="11.25" x14ac:dyDescent="0.2"/>
  <cols>
    <col min="1" max="1" width="40.28515625" style="16" customWidth="1"/>
    <col min="2" max="5" width="12.5703125" style="9" customWidth="1"/>
    <col min="6" max="16384" width="9.140625" style="9"/>
  </cols>
  <sheetData>
    <row r="1" spans="1:5" s="2" customFormat="1" ht="18.75" x14ac:dyDescent="0.3">
      <c r="A1" s="62" t="s">
        <v>34</v>
      </c>
      <c r="B1" s="62"/>
      <c r="C1" s="62"/>
      <c r="D1" s="62"/>
      <c r="E1" s="62"/>
    </row>
    <row r="2" spans="1:5" s="2" customFormat="1" ht="19.5" thickBot="1" x14ac:dyDescent="0.35">
      <c r="A2" s="3"/>
      <c r="B2" s="1"/>
      <c r="C2" s="1"/>
      <c r="D2" s="1"/>
      <c r="E2" s="1"/>
    </row>
    <row r="3" spans="1:5" s="5" customFormat="1" ht="51.75" thickBot="1" x14ac:dyDescent="0.25">
      <c r="A3" s="4" t="s">
        <v>0</v>
      </c>
      <c r="B3" s="4" t="s">
        <v>35</v>
      </c>
      <c r="C3" s="4" t="s">
        <v>1</v>
      </c>
      <c r="D3" s="4" t="s">
        <v>2</v>
      </c>
      <c r="E3" s="4" t="s">
        <v>3</v>
      </c>
    </row>
    <row r="4" spans="1:5" ht="15" x14ac:dyDescent="0.2">
      <c r="A4" s="6" t="s">
        <v>4</v>
      </c>
      <c r="B4" s="7">
        <v>28</v>
      </c>
      <c r="C4" s="7">
        <v>222</v>
      </c>
      <c r="D4" s="7">
        <v>106</v>
      </c>
      <c r="E4" s="8">
        <v>0.47747747747747749</v>
      </c>
    </row>
    <row r="5" spans="1:5" ht="15" x14ac:dyDescent="0.2">
      <c r="A5" s="6" t="s">
        <v>5</v>
      </c>
      <c r="B5" s="7">
        <v>2</v>
      </c>
      <c r="C5" s="7">
        <v>0</v>
      </c>
      <c r="D5" s="7">
        <v>0</v>
      </c>
      <c r="E5" s="8" t="s">
        <v>36</v>
      </c>
    </row>
    <row r="6" spans="1:5" ht="15" x14ac:dyDescent="0.2">
      <c r="A6" s="6" t="s">
        <v>6</v>
      </c>
      <c r="B6" s="7">
        <v>55</v>
      </c>
      <c r="C6" s="7">
        <v>345</v>
      </c>
      <c r="D6" s="7">
        <v>193</v>
      </c>
      <c r="E6" s="8">
        <v>0.55942028985507242</v>
      </c>
    </row>
    <row r="7" spans="1:5" ht="15" x14ac:dyDescent="0.2">
      <c r="A7" s="6" t="s">
        <v>7</v>
      </c>
      <c r="B7" s="7">
        <v>4</v>
      </c>
      <c r="C7" s="7">
        <v>40</v>
      </c>
      <c r="D7" s="7">
        <v>24</v>
      </c>
      <c r="E7" s="8">
        <v>0.6</v>
      </c>
    </row>
    <row r="8" spans="1:5" ht="15" x14ac:dyDescent="0.2">
      <c r="A8" s="6" t="s">
        <v>8</v>
      </c>
      <c r="B8" s="7">
        <v>1</v>
      </c>
      <c r="C8" s="7">
        <v>1</v>
      </c>
      <c r="D8" s="7">
        <v>0</v>
      </c>
      <c r="E8" s="8">
        <v>0</v>
      </c>
    </row>
    <row r="9" spans="1:5" ht="15" x14ac:dyDescent="0.2">
      <c r="A9" s="6" t="s">
        <v>9</v>
      </c>
      <c r="B9" s="7">
        <v>4</v>
      </c>
      <c r="C9" s="7">
        <v>20</v>
      </c>
      <c r="D9" s="7">
        <v>8</v>
      </c>
      <c r="E9" s="8">
        <v>0.4</v>
      </c>
    </row>
    <row r="10" spans="1:5" ht="15" x14ac:dyDescent="0.2">
      <c r="A10" s="6" t="s">
        <v>10</v>
      </c>
      <c r="B10" s="7">
        <v>14</v>
      </c>
      <c r="C10" s="7">
        <v>96</v>
      </c>
      <c r="D10" s="7">
        <v>53</v>
      </c>
      <c r="E10" s="8">
        <v>0.55208333333333337</v>
      </c>
    </row>
    <row r="11" spans="1:5" ht="15" x14ac:dyDescent="0.2">
      <c r="A11" s="6" t="s">
        <v>11</v>
      </c>
      <c r="B11" s="7">
        <v>3</v>
      </c>
      <c r="C11" s="7">
        <v>23</v>
      </c>
      <c r="D11" s="7">
        <v>13</v>
      </c>
      <c r="E11" s="8">
        <v>0.56521739130434778</v>
      </c>
    </row>
    <row r="12" spans="1:5" ht="15" x14ac:dyDescent="0.2">
      <c r="A12" s="6" t="s">
        <v>12</v>
      </c>
      <c r="B12" s="7">
        <v>10</v>
      </c>
      <c r="C12" s="7">
        <v>79</v>
      </c>
      <c r="D12" s="7">
        <v>28</v>
      </c>
      <c r="E12" s="8">
        <v>0.35443037974683544</v>
      </c>
    </row>
    <row r="13" spans="1:5" ht="15" x14ac:dyDescent="0.2">
      <c r="A13" s="6" t="s">
        <v>13</v>
      </c>
      <c r="B13" s="7">
        <v>1</v>
      </c>
      <c r="C13" s="7">
        <v>10</v>
      </c>
      <c r="D13" s="7">
        <v>9</v>
      </c>
      <c r="E13" s="8">
        <v>0.9</v>
      </c>
    </row>
    <row r="14" spans="1:5" ht="15" x14ac:dyDescent="0.2">
      <c r="A14" s="6" t="s">
        <v>14</v>
      </c>
      <c r="B14" s="7">
        <v>64</v>
      </c>
      <c r="C14" s="7">
        <v>332</v>
      </c>
      <c r="D14" s="7">
        <v>174</v>
      </c>
      <c r="E14" s="8">
        <v>0.52409638554216864</v>
      </c>
    </row>
    <row r="15" spans="1:5" ht="15" x14ac:dyDescent="0.2">
      <c r="A15" s="6" t="s">
        <v>15</v>
      </c>
      <c r="B15" s="7">
        <v>14</v>
      </c>
      <c r="C15" s="7">
        <v>84</v>
      </c>
      <c r="D15" s="7">
        <v>46</v>
      </c>
      <c r="E15" s="8">
        <v>0.54761904761904767</v>
      </c>
    </row>
    <row r="16" spans="1:5" ht="15" x14ac:dyDescent="0.2">
      <c r="A16" s="6" t="s">
        <v>16</v>
      </c>
      <c r="B16" s="7">
        <v>9</v>
      </c>
      <c r="C16" s="7">
        <v>44</v>
      </c>
      <c r="D16" s="7">
        <v>24</v>
      </c>
      <c r="E16" s="8">
        <v>0.54545454545454541</v>
      </c>
    </row>
    <row r="17" spans="1:5" ht="15" x14ac:dyDescent="0.2">
      <c r="A17" s="6" t="s">
        <v>17</v>
      </c>
      <c r="B17" s="7">
        <v>42</v>
      </c>
      <c r="C17" s="7">
        <v>464</v>
      </c>
      <c r="D17" s="7">
        <v>290</v>
      </c>
      <c r="E17" s="8">
        <v>0.625</v>
      </c>
    </row>
    <row r="18" spans="1:5" ht="15" x14ac:dyDescent="0.2">
      <c r="A18" s="6" t="s">
        <v>18</v>
      </c>
      <c r="B18" s="7">
        <v>1</v>
      </c>
      <c r="C18" s="7">
        <v>8</v>
      </c>
      <c r="D18" s="7">
        <v>1</v>
      </c>
      <c r="E18" s="8">
        <v>0.125</v>
      </c>
    </row>
    <row r="19" spans="1:5" ht="15" x14ac:dyDescent="0.2">
      <c r="A19" s="6" t="s">
        <v>19</v>
      </c>
      <c r="B19" s="7">
        <v>41</v>
      </c>
      <c r="C19" s="7">
        <v>246</v>
      </c>
      <c r="D19" s="7">
        <v>120</v>
      </c>
      <c r="E19" s="8">
        <v>0.48780487804878048</v>
      </c>
    </row>
    <row r="20" spans="1:5" ht="15" x14ac:dyDescent="0.2">
      <c r="A20" s="6" t="s">
        <v>20</v>
      </c>
      <c r="B20" s="7">
        <v>16</v>
      </c>
      <c r="C20" s="7">
        <v>70</v>
      </c>
      <c r="D20" s="7">
        <v>35</v>
      </c>
      <c r="E20" s="8">
        <v>0.5</v>
      </c>
    </row>
    <row r="21" spans="1:5" ht="15" x14ac:dyDescent="0.2">
      <c r="A21" s="6" t="s">
        <v>21</v>
      </c>
      <c r="B21" s="7">
        <v>6</v>
      </c>
      <c r="C21" s="7">
        <v>35</v>
      </c>
      <c r="D21" s="7">
        <v>21</v>
      </c>
      <c r="E21" s="8">
        <v>0.6</v>
      </c>
    </row>
    <row r="22" spans="1:5" ht="15" x14ac:dyDescent="0.2">
      <c r="A22" s="6" t="s">
        <v>22</v>
      </c>
      <c r="B22" s="7">
        <v>8</v>
      </c>
      <c r="C22" s="7">
        <v>52</v>
      </c>
      <c r="D22" s="7">
        <v>19</v>
      </c>
      <c r="E22" s="8">
        <v>0.36538461538461536</v>
      </c>
    </row>
    <row r="23" spans="1:5" ht="15" x14ac:dyDescent="0.2">
      <c r="A23" s="6" t="s">
        <v>23</v>
      </c>
      <c r="B23" s="7">
        <v>1</v>
      </c>
      <c r="C23" s="7">
        <v>5</v>
      </c>
      <c r="D23" s="7">
        <v>4</v>
      </c>
      <c r="E23" s="8">
        <v>0.8</v>
      </c>
    </row>
    <row r="24" spans="1:5" ht="15" x14ac:dyDescent="0.2">
      <c r="A24" s="6" t="s">
        <v>24</v>
      </c>
      <c r="B24" s="7">
        <v>5</v>
      </c>
      <c r="C24" s="7">
        <v>27</v>
      </c>
      <c r="D24" s="7">
        <v>9</v>
      </c>
      <c r="E24" s="8">
        <v>0.33333333333333331</v>
      </c>
    </row>
    <row r="25" spans="1:5" ht="15" x14ac:dyDescent="0.2">
      <c r="A25" s="6" t="s">
        <v>25</v>
      </c>
      <c r="B25" s="7">
        <v>2</v>
      </c>
      <c r="C25" s="7">
        <v>14</v>
      </c>
      <c r="D25" s="7">
        <v>7</v>
      </c>
      <c r="E25" s="8">
        <v>0.5</v>
      </c>
    </row>
    <row r="26" spans="1:5" ht="15" x14ac:dyDescent="0.2">
      <c r="A26" s="6" t="s">
        <v>26</v>
      </c>
      <c r="B26" s="7">
        <v>11</v>
      </c>
      <c r="C26" s="7">
        <v>31</v>
      </c>
      <c r="D26" s="7">
        <v>23</v>
      </c>
      <c r="E26" s="8">
        <v>0.74193548387096775</v>
      </c>
    </row>
    <row r="27" spans="1:5" ht="15" x14ac:dyDescent="0.2">
      <c r="A27" s="6" t="s">
        <v>27</v>
      </c>
      <c r="B27" s="7">
        <v>1</v>
      </c>
      <c r="C27" s="7">
        <v>1</v>
      </c>
      <c r="D27" s="7">
        <v>0</v>
      </c>
      <c r="E27" s="8">
        <v>0</v>
      </c>
    </row>
    <row r="28" spans="1:5" ht="15" x14ac:dyDescent="0.2">
      <c r="A28" s="6" t="s">
        <v>28</v>
      </c>
      <c r="B28" s="7">
        <v>1</v>
      </c>
      <c r="C28" s="7">
        <v>5</v>
      </c>
      <c r="D28" s="7">
        <v>2</v>
      </c>
      <c r="E28" s="8">
        <v>0.4</v>
      </c>
    </row>
    <row r="29" spans="1:5" ht="15" x14ac:dyDescent="0.2">
      <c r="A29" s="6" t="s">
        <v>29</v>
      </c>
      <c r="B29" s="7">
        <v>1</v>
      </c>
      <c r="C29" s="7">
        <v>11</v>
      </c>
      <c r="D29" s="7">
        <v>9</v>
      </c>
      <c r="E29" s="8">
        <v>0.81818181818181823</v>
      </c>
    </row>
    <row r="30" spans="1:5" ht="15" x14ac:dyDescent="0.2">
      <c r="A30" s="6" t="s">
        <v>30</v>
      </c>
      <c r="B30" s="7">
        <v>7</v>
      </c>
      <c r="C30" s="7">
        <v>39</v>
      </c>
      <c r="D30" s="7">
        <v>18</v>
      </c>
      <c r="E30" s="8">
        <v>0.46153846153846156</v>
      </c>
    </row>
    <row r="31" spans="1:5" ht="15" x14ac:dyDescent="0.2">
      <c r="A31" s="6" t="s">
        <v>31</v>
      </c>
      <c r="B31" s="7">
        <v>14</v>
      </c>
      <c r="C31" s="7">
        <v>66</v>
      </c>
      <c r="D31" s="7">
        <v>33</v>
      </c>
      <c r="E31" s="8">
        <v>0.5</v>
      </c>
    </row>
    <row r="32" spans="1:5" ht="15" x14ac:dyDescent="0.2">
      <c r="A32" s="6" t="s">
        <v>32</v>
      </c>
      <c r="B32" s="7">
        <v>41</v>
      </c>
      <c r="C32" s="7">
        <v>216</v>
      </c>
      <c r="D32" s="7">
        <v>102</v>
      </c>
      <c r="E32" s="8">
        <v>0.47222222222222221</v>
      </c>
    </row>
    <row r="33" spans="1:5" ht="15.75" thickBot="1" x14ac:dyDescent="0.25">
      <c r="A33" s="10" t="s">
        <v>334</v>
      </c>
      <c r="B33" s="11">
        <v>1</v>
      </c>
      <c r="C33" s="11">
        <v>7</v>
      </c>
      <c r="D33" s="11">
        <v>5</v>
      </c>
      <c r="E33" s="12">
        <v>0.7142857142857143</v>
      </c>
    </row>
    <row r="34" spans="1:5" s="14" customFormat="1" x14ac:dyDescent="0.2">
      <c r="A34" s="13"/>
      <c r="E34" s="15"/>
    </row>
    <row r="35" spans="1:5" ht="63" customHeight="1" x14ac:dyDescent="0.25">
      <c r="A35" s="63" t="s">
        <v>33</v>
      </c>
      <c r="B35" s="64"/>
      <c r="C35" s="64"/>
      <c r="D35" s="64"/>
      <c r="E35" s="64"/>
    </row>
  </sheetData>
  <mergeCells count="2">
    <mergeCell ref="A1:E1"/>
    <mergeCell ref="A35:E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A97A-2058-435A-BAF8-830ADCAC4597}">
  <dimension ref="A1:E61"/>
  <sheetViews>
    <sheetView workbookViewId="0">
      <selection activeCell="G9" sqref="G9"/>
    </sheetView>
  </sheetViews>
  <sheetFormatPr defaultColWidth="9.140625" defaultRowHeight="11.25" x14ac:dyDescent="0.2"/>
  <cols>
    <col min="1" max="1" width="46" style="17" customWidth="1"/>
    <col min="2" max="2" width="9.42578125" style="18" customWidth="1"/>
    <col min="3" max="4" width="11.85546875" style="18" customWidth="1"/>
    <col min="5" max="5" width="12.5703125" style="18" customWidth="1"/>
    <col min="6" max="16384" width="9.140625" style="9"/>
  </cols>
  <sheetData>
    <row r="1" spans="1:5" s="2" customFormat="1" ht="16.5" x14ac:dyDescent="0.25">
      <c r="A1" s="65" t="s">
        <v>37</v>
      </c>
      <c r="B1" s="65"/>
      <c r="C1" s="65"/>
      <c r="D1" s="65"/>
      <c r="E1" s="65"/>
    </row>
    <row r="2" spans="1:5" ht="12" thickBot="1" x14ac:dyDescent="0.25"/>
    <row r="3" spans="1:5" s="5" customFormat="1" ht="51.75" thickBot="1" x14ac:dyDescent="0.25">
      <c r="A3" s="4" t="s">
        <v>38</v>
      </c>
      <c r="B3" s="4" t="s">
        <v>35</v>
      </c>
      <c r="C3" s="4" t="s">
        <v>1</v>
      </c>
      <c r="D3" s="4" t="s">
        <v>2</v>
      </c>
      <c r="E3" s="4" t="s">
        <v>3</v>
      </c>
    </row>
    <row r="4" spans="1:5" ht="15" customHeight="1" x14ac:dyDescent="0.2">
      <c r="A4" s="19" t="s">
        <v>39</v>
      </c>
      <c r="B4" s="7">
        <v>2</v>
      </c>
      <c r="C4" s="7">
        <v>4</v>
      </c>
      <c r="D4" s="7">
        <v>3</v>
      </c>
      <c r="E4" s="8">
        <v>0.75</v>
      </c>
    </row>
    <row r="5" spans="1:5" ht="15" customHeight="1" x14ac:dyDescent="0.2">
      <c r="A5" s="19" t="s">
        <v>40</v>
      </c>
      <c r="B5" s="7">
        <v>1</v>
      </c>
      <c r="C5" s="7">
        <v>8</v>
      </c>
      <c r="D5" s="7">
        <v>4</v>
      </c>
      <c r="E5" s="8">
        <v>0.5</v>
      </c>
    </row>
    <row r="6" spans="1:5" ht="15" customHeight="1" x14ac:dyDescent="0.2">
      <c r="A6" s="19" t="s">
        <v>41</v>
      </c>
      <c r="B6" s="7">
        <v>14</v>
      </c>
      <c r="C6" s="7">
        <v>58</v>
      </c>
      <c r="D6" s="7">
        <v>33</v>
      </c>
      <c r="E6" s="8">
        <v>0.56896551724137934</v>
      </c>
    </row>
    <row r="7" spans="1:5" ht="15" customHeight="1" x14ac:dyDescent="0.2">
      <c r="A7" s="19" t="s">
        <v>42</v>
      </c>
      <c r="B7" s="7">
        <v>7</v>
      </c>
      <c r="C7" s="7">
        <v>52</v>
      </c>
      <c r="D7" s="7">
        <v>31</v>
      </c>
      <c r="E7" s="8">
        <v>0.59615384615384615</v>
      </c>
    </row>
    <row r="8" spans="1:5" ht="15" customHeight="1" x14ac:dyDescent="0.2">
      <c r="A8" s="19" t="s">
        <v>43</v>
      </c>
      <c r="B8" s="7">
        <v>6</v>
      </c>
      <c r="C8" s="7">
        <v>88</v>
      </c>
      <c r="D8" s="7">
        <v>43</v>
      </c>
      <c r="E8" s="8">
        <v>0.48863636363636365</v>
      </c>
    </row>
    <row r="9" spans="1:5" ht="15" customHeight="1" x14ac:dyDescent="0.2">
      <c r="A9" s="19" t="s">
        <v>44</v>
      </c>
      <c r="B9" s="7">
        <v>1</v>
      </c>
      <c r="C9" s="7">
        <v>4</v>
      </c>
      <c r="D9" s="7">
        <v>2</v>
      </c>
      <c r="E9" s="8">
        <v>0.5</v>
      </c>
    </row>
    <row r="10" spans="1:5" ht="15" customHeight="1" x14ac:dyDescent="0.2">
      <c r="A10" s="19" t="s">
        <v>45</v>
      </c>
      <c r="B10" s="7">
        <v>6</v>
      </c>
      <c r="C10" s="7">
        <v>32</v>
      </c>
      <c r="D10" s="7">
        <v>15</v>
      </c>
      <c r="E10" s="8">
        <v>0.46899999999999997</v>
      </c>
    </row>
    <row r="11" spans="1:5" ht="15" customHeight="1" x14ac:dyDescent="0.2">
      <c r="A11" s="19" t="s">
        <v>46</v>
      </c>
      <c r="B11" s="7">
        <v>6</v>
      </c>
      <c r="C11" s="7">
        <v>46</v>
      </c>
      <c r="D11" s="7">
        <v>23</v>
      </c>
      <c r="E11" s="8">
        <v>0.5</v>
      </c>
    </row>
    <row r="12" spans="1:5" ht="15" customHeight="1" x14ac:dyDescent="0.2">
      <c r="A12" s="19" t="s">
        <v>47</v>
      </c>
      <c r="B12" s="7">
        <v>11</v>
      </c>
      <c r="C12" s="7">
        <v>31</v>
      </c>
      <c r="D12" s="7">
        <v>23</v>
      </c>
      <c r="E12" s="8">
        <v>0.74193548387096775</v>
      </c>
    </row>
    <row r="13" spans="1:5" ht="15" customHeight="1" x14ac:dyDescent="0.2">
      <c r="A13" s="19" t="s">
        <v>48</v>
      </c>
      <c r="B13" s="7">
        <v>3</v>
      </c>
      <c r="C13" s="7">
        <v>20</v>
      </c>
      <c r="D13" s="7">
        <v>7</v>
      </c>
      <c r="E13" s="8">
        <v>0.35</v>
      </c>
    </row>
    <row r="14" spans="1:5" ht="15" customHeight="1" x14ac:dyDescent="0.2">
      <c r="A14" s="19" t="s">
        <v>49</v>
      </c>
      <c r="B14" s="7">
        <v>15</v>
      </c>
      <c r="C14" s="7">
        <v>81</v>
      </c>
      <c r="D14" s="7">
        <v>42</v>
      </c>
      <c r="E14" s="8">
        <v>0.51851851851851849</v>
      </c>
    </row>
    <row r="15" spans="1:5" ht="15" customHeight="1" x14ac:dyDescent="0.2">
      <c r="A15" s="19" t="s">
        <v>50</v>
      </c>
      <c r="B15" s="7">
        <v>2</v>
      </c>
      <c r="C15" s="7">
        <v>12</v>
      </c>
      <c r="D15" s="7">
        <v>6</v>
      </c>
      <c r="E15" s="8">
        <v>0.5</v>
      </c>
    </row>
    <row r="16" spans="1:5" ht="15" customHeight="1" x14ac:dyDescent="0.2">
      <c r="A16" s="19" t="s">
        <v>51</v>
      </c>
      <c r="B16" s="7">
        <v>28</v>
      </c>
      <c r="C16" s="7">
        <v>222</v>
      </c>
      <c r="D16" s="7">
        <v>106</v>
      </c>
      <c r="E16" s="8">
        <v>0.47747747747747749</v>
      </c>
    </row>
    <row r="17" spans="1:5" ht="15" customHeight="1" x14ac:dyDescent="0.2">
      <c r="A17" s="19" t="s">
        <v>52</v>
      </c>
      <c r="B17" s="7">
        <v>2</v>
      </c>
      <c r="C17" s="7">
        <v>0</v>
      </c>
      <c r="D17" s="7">
        <v>0</v>
      </c>
      <c r="E17" s="8" t="s">
        <v>36</v>
      </c>
    </row>
    <row r="18" spans="1:5" ht="15" customHeight="1" x14ac:dyDescent="0.2">
      <c r="A18" s="19" t="s">
        <v>53</v>
      </c>
      <c r="B18" s="7">
        <v>1</v>
      </c>
      <c r="C18" s="7">
        <v>9</v>
      </c>
      <c r="D18" s="7">
        <v>3</v>
      </c>
      <c r="E18" s="8">
        <v>0.33333333333333331</v>
      </c>
    </row>
    <row r="19" spans="1:5" ht="15.75" customHeight="1" x14ac:dyDescent="0.2">
      <c r="A19" s="19" t="s">
        <v>54</v>
      </c>
      <c r="B19" s="7">
        <v>1</v>
      </c>
      <c r="C19" s="7">
        <v>7</v>
      </c>
      <c r="D19" s="7">
        <v>5</v>
      </c>
      <c r="E19" s="8">
        <v>0.7142857142857143</v>
      </c>
    </row>
    <row r="20" spans="1:5" ht="15" x14ac:dyDescent="0.2">
      <c r="A20" s="19" t="s">
        <v>55</v>
      </c>
      <c r="B20" s="7">
        <v>1</v>
      </c>
      <c r="C20" s="7">
        <v>7</v>
      </c>
      <c r="D20" s="7">
        <v>5</v>
      </c>
      <c r="E20" s="8">
        <v>0.7142857142857143</v>
      </c>
    </row>
    <row r="21" spans="1:5" ht="30" x14ac:dyDescent="0.2">
      <c r="A21" s="19" t="s">
        <v>56</v>
      </c>
      <c r="B21" s="7">
        <v>1</v>
      </c>
      <c r="C21" s="7">
        <v>8</v>
      </c>
      <c r="D21" s="7">
        <v>4</v>
      </c>
      <c r="E21" s="8">
        <v>0.5</v>
      </c>
    </row>
    <row r="22" spans="1:5" ht="15" customHeight="1" x14ac:dyDescent="0.2">
      <c r="A22" s="19" t="s">
        <v>57</v>
      </c>
      <c r="B22" s="7">
        <v>3</v>
      </c>
      <c r="C22" s="7">
        <v>16</v>
      </c>
      <c r="D22" s="7">
        <v>9</v>
      </c>
      <c r="E22" s="8">
        <v>0.5625</v>
      </c>
    </row>
    <row r="23" spans="1:5" ht="15" customHeight="1" x14ac:dyDescent="0.2">
      <c r="A23" s="19" t="s">
        <v>58</v>
      </c>
      <c r="B23" s="7">
        <v>5</v>
      </c>
      <c r="C23" s="7">
        <v>29</v>
      </c>
      <c r="D23" s="7">
        <v>18</v>
      </c>
      <c r="E23" s="8">
        <v>0.62068965517241381</v>
      </c>
    </row>
    <row r="24" spans="1:5" ht="15" customHeight="1" x14ac:dyDescent="0.2">
      <c r="A24" s="19" t="s">
        <v>59</v>
      </c>
      <c r="B24" s="7">
        <v>30</v>
      </c>
      <c r="C24" s="7">
        <v>162</v>
      </c>
      <c r="D24" s="7">
        <v>85</v>
      </c>
      <c r="E24" s="8">
        <v>0.52469135802469136</v>
      </c>
    </row>
    <row r="25" spans="1:5" ht="15" customHeight="1" x14ac:dyDescent="0.2">
      <c r="A25" s="19" t="s">
        <v>60</v>
      </c>
      <c r="B25" s="7">
        <v>1</v>
      </c>
      <c r="C25" s="7">
        <v>5</v>
      </c>
      <c r="D25" s="7">
        <v>4</v>
      </c>
      <c r="E25" s="8">
        <v>0.8</v>
      </c>
    </row>
    <row r="26" spans="1:5" ht="15" customHeight="1" x14ac:dyDescent="0.2">
      <c r="A26" s="19" t="s">
        <v>61</v>
      </c>
      <c r="B26" s="7">
        <v>4</v>
      </c>
      <c r="C26" s="7">
        <v>17</v>
      </c>
      <c r="D26" s="7">
        <v>10</v>
      </c>
      <c r="E26" s="8">
        <v>0.58823529411764708</v>
      </c>
    </row>
    <row r="27" spans="1:5" ht="15" customHeight="1" x14ac:dyDescent="0.2">
      <c r="A27" s="19" t="s">
        <v>62</v>
      </c>
      <c r="B27" s="7">
        <v>9</v>
      </c>
      <c r="C27" s="7">
        <v>66</v>
      </c>
      <c r="D27" s="7">
        <v>23</v>
      </c>
      <c r="E27" s="8">
        <v>0.34848484848484851</v>
      </c>
    </row>
    <row r="28" spans="1:5" ht="15" customHeight="1" x14ac:dyDescent="0.2">
      <c r="A28" s="19" t="s">
        <v>63</v>
      </c>
      <c r="B28" s="7">
        <v>22</v>
      </c>
      <c r="C28" s="7">
        <v>176</v>
      </c>
      <c r="D28" s="7">
        <v>90</v>
      </c>
      <c r="E28" s="8">
        <v>0.51136363636363635</v>
      </c>
    </row>
    <row r="29" spans="1:5" ht="15" customHeight="1" x14ac:dyDescent="0.2">
      <c r="A29" s="19" t="s">
        <v>64</v>
      </c>
      <c r="B29" s="7">
        <v>1</v>
      </c>
      <c r="C29" s="7">
        <v>3</v>
      </c>
      <c r="D29" s="7">
        <v>1</v>
      </c>
      <c r="E29" s="8">
        <v>0.33333333333333331</v>
      </c>
    </row>
    <row r="30" spans="1:5" ht="15" customHeight="1" x14ac:dyDescent="0.2">
      <c r="A30" s="19" t="s">
        <v>65</v>
      </c>
      <c r="B30" s="7">
        <v>6</v>
      </c>
      <c r="C30" s="7">
        <v>29</v>
      </c>
      <c r="D30" s="7">
        <v>16</v>
      </c>
      <c r="E30" s="8">
        <v>0.55172413793103448</v>
      </c>
    </row>
    <row r="31" spans="1:5" ht="15" x14ac:dyDescent="0.2">
      <c r="A31" s="19" t="s">
        <v>66</v>
      </c>
      <c r="B31" s="7">
        <v>1</v>
      </c>
      <c r="C31" s="7">
        <v>11</v>
      </c>
      <c r="D31" s="7">
        <v>3</v>
      </c>
      <c r="E31" s="8">
        <v>0.27272727272727271</v>
      </c>
    </row>
    <row r="32" spans="1:5" ht="45" x14ac:dyDescent="0.2">
      <c r="A32" s="19" t="s">
        <v>67</v>
      </c>
      <c r="B32" s="7">
        <v>1</v>
      </c>
      <c r="C32" s="7">
        <v>30</v>
      </c>
      <c r="D32" s="7">
        <v>19</v>
      </c>
      <c r="E32" s="8">
        <v>0.6333333333333333</v>
      </c>
    </row>
    <row r="33" spans="1:5" ht="15" customHeight="1" x14ac:dyDescent="0.2">
      <c r="A33" s="19" t="s">
        <v>68</v>
      </c>
      <c r="B33" s="7">
        <v>42</v>
      </c>
      <c r="C33" s="7">
        <v>464</v>
      </c>
      <c r="D33" s="7">
        <v>290</v>
      </c>
      <c r="E33" s="8">
        <v>0.625</v>
      </c>
    </row>
    <row r="34" spans="1:5" s="20" customFormat="1" ht="15" x14ac:dyDescent="0.25">
      <c r="A34" s="19" t="s">
        <v>69</v>
      </c>
      <c r="B34" s="7">
        <v>2</v>
      </c>
      <c r="C34" s="7">
        <v>12</v>
      </c>
      <c r="D34" s="7">
        <v>3</v>
      </c>
      <c r="E34" s="8">
        <v>0.25</v>
      </c>
    </row>
    <row r="35" spans="1:5" ht="15" customHeight="1" x14ac:dyDescent="0.2">
      <c r="A35" s="19" t="s">
        <v>70</v>
      </c>
      <c r="B35" s="7">
        <v>1</v>
      </c>
      <c r="C35" s="7">
        <v>7</v>
      </c>
      <c r="D35" s="7">
        <v>3</v>
      </c>
      <c r="E35" s="8">
        <v>0.42857142857142855</v>
      </c>
    </row>
    <row r="36" spans="1:5" ht="15" customHeight="1" x14ac:dyDescent="0.2">
      <c r="A36" s="19" t="s">
        <v>71</v>
      </c>
      <c r="B36" s="7">
        <v>33</v>
      </c>
      <c r="C36" s="7">
        <v>150</v>
      </c>
      <c r="D36" s="7">
        <v>91</v>
      </c>
      <c r="E36" s="8">
        <v>0.60666666666666669</v>
      </c>
    </row>
    <row r="37" spans="1:5" ht="15" customHeight="1" x14ac:dyDescent="0.2">
      <c r="A37" s="19" t="s">
        <v>72</v>
      </c>
      <c r="B37" s="7">
        <v>35</v>
      </c>
      <c r="C37" s="7">
        <v>161</v>
      </c>
      <c r="D37" s="7">
        <v>78</v>
      </c>
      <c r="E37" s="8">
        <v>0.48447204968944102</v>
      </c>
    </row>
    <row r="38" spans="1:5" ht="15" customHeight="1" x14ac:dyDescent="0.2">
      <c r="A38" s="19" t="s">
        <v>73</v>
      </c>
      <c r="B38" s="7">
        <v>5</v>
      </c>
      <c r="C38" s="7">
        <v>25</v>
      </c>
      <c r="D38" s="7">
        <v>10</v>
      </c>
      <c r="E38" s="8">
        <v>0.4</v>
      </c>
    </row>
    <row r="39" spans="1:5" ht="15" customHeight="1" x14ac:dyDescent="0.2">
      <c r="A39" s="19" t="s">
        <v>74</v>
      </c>
      <c r="B39" s="7">
        <v>4</v>
      </c>
      <c r="C39" s="7">
        <v>35</v>
      </c>
      <c r="D39" s="7">
        <v>15</v>
      </c>
      <c r="E39" s="8">
        <v>0.42857142857142855</v>
      </c>
    </row>
    <row r="40" spans="1:5" ht="15" customHeight="1" x14ac:dyDescent="0.2">
      <c r="A40" s="19" t="s">
        <v>75</v>
      </c>
      <c r="B40" s="7">
        <v>7</v>
      </c>
      <c r="C40" s="7">
        <v>39</v>
      </c>
      <c r="D40" s="7">
        <v>18</v>
      </c>
      <c r="E40" s="8">
        <v>0.46153846153846156</v>
      </c>
    </row>
    <row r="41" spans="1:5" ht="15" customHeight="1" x14ac:dyDescent="0.2">
      <c r="A41" s="19" t="s">
        <v>76</v>
      </c>
      <c r="B41" s="7">
        <v>3</v>
      </c>
      <c r="C41" s="7">
        <v>7</v>
      </c>
      <c r="D41" s="7">
        <v>2</v>
      </c>
      <c r="E41" s="8">
        <v>0.2857142857142857</v>
      </c>
    </row>
    <row r="42" spans="1:5" ht="15" customHeight="1" x14ac:dyDescent="0.2">
      <c r="A42" s="19" t="s">
        <v>77</v>
      </c>
      <c r="B42" s="7">
        <v>1</v>
      </c>
      <c r="C42" s="7">
        <v>1</v>
      </c>
      <c r="D42" s="7">
        <v>0</v>
      </c>
      <c r="E42" s="8">
        <v>0</v>
      </c>
    </row>
    <row r="43" spans="1:5" ht="15" customHeight="1" x14ac:dyDescent="0.2">
      <c r="A43" s="19" t="s">
        <v>78</v>
      </c>
      <c r="B43" s="7">
        <v>3</v>
      </c>
      <c r="C43" s="7">
        <v>23</v>
      </c>
      <c r="D43" s="7">
        <v>13</v>
      </c>
      <c r="E43" s="8">
        <v>0.56521739130434778</v>
      </c>
    </row>
    <row r="44" spans="1:5" ht="15" customHeight="1" x14ac:dyDescent="0.2">
      <c r="A44" s="19" t="s">
        <v>79</v>
      </c>
      <c r="B44" s="7">
        <v>2</v>
      </c>
      <c r="C44" s="7">
        <v>14</v>
      </c>
      <c r="D44" s="7">
        <v>7</v>
      </c>
      <c r="E44" s="8">
        <v>0.5</v>
      </c>
    </row>
    <row r="45" spans="1:5" ht="30" x14ac:dyDescent="0.2">
      <c r="A45" s="19" t="s">
        <v>80</v>
      </c>
      <c r="B45" s="7">
        <v>1</v>
      </c>
      <c r="C45" s="7">
        <v>11</v>
      </c>
      <c r="D45" s="7">
        <v>9</v>
      </c>
      <c r="E45" s="8">
        <v>0.81818181818181823</v>
      </c>
    </row>
    <row r="46" spans="1:5" ht="15" customHeight="1" x14ac:dyDescent="0.2">
      <c r="A46" s="19" t="s">
        <v>81</v>
      </c>
      <c r="B46" s="7">
        <v>3</v>
      </c>
      <c r="C46" s="7">
        <v>12</v>
      </c>
      <c r="D46" s="7">
        <v>7</v>
      </c>
      <c r="E46" s="8">
        <v>0.58333333333333337</v>
      </c>
    </row>
    <row r="47" spans="1:5" ht="15" customHeight="1" x14ac:dyDescent="0.2">
      <c r="A47" s="19" t="s">
        <v>82</v>
      </c>
      <c r="B47" s="7">
        <v>11</v>
      </c>
      <c r="C47" s="7">
        <v>76</v>
      </c>
      <c r="D47" s="7">
        <v>40</v>
      </c>
      <c r="E47" s="8">
        <v>0.52631578947368418</v>
      </c>
    </row>
    <row r="48" spans="1:5" ht="15" customHeight="1" x14ac:dyDescent="0.2">
      <c r="A48" s="19" t="s">
        <v>83</v>
      </c>
      <c r="B48" s="7">
        <v>1</v>
      </c>
      <c r="C48" s="7">
        <v>5</v>
      </c>
      <c r="D48" s="7">
        <v>3</v>
      </c>
      <c r="E48" s="8">
        <v>0.6</v>
      </c>
    </row>
    <row r="49" spans="1:5" ht="15" customHeight="1" x14ac:dyDescent="0.2">
      <c r="A49" s="19" t="s">
        <v>84</v>
      </c>
      <c r="B49" s="7">
        <v>21</v>
      </c>
      <c r="C49" s="7">
        <v>64</v>
      </c>
      <c r="D49" s="7">
        <v>34</v>
      </c>
      <c r="E49" s="8">
        <v>0.53125</v>
      </c>
    </row>
    <row r="50" spans="1:5" ht="15" customHeight="1" x14ac:dyDescent="0.2">
      <c r="A50" s="19" t="s">
        <v>85</v>
      </c>
      <c r="B50" s="7">
        <v>4</v>
      </c>
      <c r="C50" s="7">
        <v>27</v>
      </c>
      <c r="D50" s="7">
        <v>14</v>
      </c>
      <c r="E50" s="8">
        <v>0.51851851851851849</v>
      </c>
    </row>
    <row r="51" spans="1:5" ht="15" customHeight="1" x14ac:dyDescent="0.2">
      <c r="A51" s="19" t="s">
        <v>86</v>
      </c>
      <c r="B51" s="7">
        <v>16</v>
      </c>
      <c r="C51" s="7">
        <v>82</v>
      </c>
      <c r="D51" s="7">
        <v>39</v>
      </c>
      <c r="E51" s="8">
        <v>0.47560975609756095</v>
      </c>
    </row>
    <row r="52" spans="1:5" ht="15" customHeight="1" x14ac:dyDescent="0.2">
      <c r="A52" s="19" t="s">
        <v>87</v>
      </c>
      <c r="B52" s="7">
        <v>2</v>
      </c>
      <c r="C52" s="7">
        <v>8</v>
      </c>
      <c r="D52" s="7">
        <v>5</v>
      </c>
      <c r="E52" s="8">
        <v>0.625</v>
      </c>
    </row>
    <row r="53" spans="1:5" ht="15" customHeight="1" x14ac:dyDescent="0.2">
      <c r="A53" s="19" t="s">
        <v>88</v>
      </c>
      <c r="B53" s="7">
        <v>2</v>
      </c>
      <c r="C53" s="7">
        <v>12</v>
      </c>
      <c r="D53" s="7">
        <v>6</v>
      </c>
      <c r="E53" s="8">
        <v>0.5</v>
      </c>
    </row>
    <row r="54" spans="1:5" ht="15" customHeight="1" x14ac:dyDescent="0.2">
      <c r="A54" s="19" t="s">
        <v>89</v>
      </c>
      <c r="B54" s="7">
        <v>8</v>
      </c>
      <c r="C54" s="7">
        <v>52</v>
      </c>
      <c r="D54" s="7">
        <v>19</v>
      </c>
      <c r="E54" s="8">
        <v>0.36538461538461536</v>
      </c>
    </row>
    <row r="55" spans="1:5" ht="15" customHeight="1" x14ac:dyDescent="0.2">
      <c r="A55" s="19" t="s">
        <v>90</v>
      </c>
      <c r="B55" s="7">
        <v>1</v>
      </c>
      <c r="C55" s="7">
        <v>5</v>
      </c>
      <c r="D55" s="7">
        <v>2</v>
      </c>
      <c r="E55" s="8">
        <v>0.4</v>
      </c>
    </row>
    <row r="56" spans="1:5" ht="15" customHeight="1" x14ac:dyDescent="0.2">
      <c r="A56" s="19" t="s">
        <v>91</v>
      </c>
      <c r="B56" s="7">
        <v>4</v>
      </c>
      <c r="C56" s="7">
        <v>18</v>
      </c>
      <c r="D56" s="7">
        <v>6</v>
      </c>
      <c r="E56" s="8">
        <v>0.33333333333333331</v>
      </c>
    </row>
    <row r="57" spans="1:5" ht="15" customHeight="1" x14ac:dyDescent="0.2">
      <c r="A57" s="19" t="s">
        <v>92</v>
      </c>
      <c r="B57" s="7">
        <v>1</v>
      </c>
      <c r="C57" s="7">
        <v>10</v>
      </c>
      <c r="D57" s="7">
        <v>9</v>
      </c>
      <c r="E57" s="8">
        <v>0.9</v>
      </c>
    </row>
    <row r="58" spans="1:5" ht="15" customHeight="1" thickBot="1" x14ac:dyDescent="0.25">
      <c r="A58" s="21" t="s">
        <v>93</v>
      </c>
      <c r="B58" s="11">
        <v>4</v>
      </c>
      <c r="C58" s="11">
        <v>40</v>
      </c>
      <c r="D58" s="11">
        <v>20</v>
      </c>
      <c r="E58" s="12">
        <v>0.5</v>
      </c>
    </row>
    <row r="59" spans="1:5" ht="15" customHeight="1" thickBot="1" x14ac:dyDescent="0.25">
      <c r="A59" s="22"/>
      <c r="B59" s="23">
        <f>SUM(B4:B58)</f>
        <v>408</v>
      </c>
      <c r="C59" s="24">
        <f>SUM(C4:C58)</f>
        <v>2593</v>
      </c>
      <c r="D59" s="23">
        <f>SUM(D4:D58)</f>
        <v>1376</v>
      </c>
      <c r="E59" s="25">
        <f>SUM(D59/C59)</f>
        <v>0.53065946779791751</v>
      </c>
    </row>
    <row r="61" spans="1:5" ht="56.25" customHeight="1" x14ac:dyDescent="0.2">
      <c r="A61" s="63" t="s">
        <v>33</v>
      </c>
      <c r="B61" s="63"/>
      <c r="C61" s="63"/>
      <c r="D61" s="63"/>
      <c r="E61" s="63"/>
    </row>
  </sheetData>
  <mergeCells count="2">
    <mergeCell ref="A1:E1"/>
    <mergeCell ref="A61:E6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06A4-5189-4DDB-BA43-42FE1F7C3C80}">
  <dimension ref="A1:AG59"/>
  <sheetViews>
    <sheetView workbookViewId="0">
      <selection activeCell="A25" sqref="A25"/>
    </sheetView>
  </sheetViews>
  <sheetFormatPr defaultColWidth="8" defaultRowHeight="12.75" x14ac:dyDescent="0.2"/>
  <cols>
    <col min="1" max="1" width="56.7109375" style="27" customWidth="1"/>
    <col min="2" max="2" width="13.28515625" style="47" customWidth="1"/>
    <col min="3" max="4" width="13.28515625" style="47" hidden="1" customWidth="1"/>
    <col min="5" max="5" width="13.28515625" style="47" customWidth="1"/>
    <col min="6" max="8" width="13.28515625" style="47" hidden="1" customWidth="1"/>
    <col min="9" max="9" width="13.28515625" style="47" customWidth="1"/>
    <col min="10" max="10" width="13.28515625" style="47" hidden="1" customWidth="1"/>
    <col min="11" max="12" width="13.28515625" style="27" hidden="1" customWidth="1"/>
    <col min="13" max="13" width="13.28515625" style="27" customWidth="1"/>
    <col min="14" max="16" width="13.28515625" style="27" hidden="1" customWidth="1"/>
    <col min="17" max="17" width="13.28515625" style="27" customWidth="1"/>
    <col min="18" max="20" width="13.28515625" style="27" hidden="1" customWidth="1"/>
    <col min="21" max="21" width="13.28515625" style="27" customWidth="1"/>
    <col min="22" max="24" width="13.28515625" style="27" hidden="1" customWidth="1"/>
    <col min="25" max="25" width="13.28515625" style="27" customWidth="1"/>
    <col min="26" max="28" width="13.28515625" style="27" hidden="1" customWidth="1"/>
    <col min="29" max="29" width="13.28515625" style="27" customWidth="1"/>
    <col min="30" max="32" width="13.28515625" style="27" hidden="1" customWidth="1"/>
    <col min="33" max="33" width="13.28515625" style="27" customWidth="1"/>
    <col min="34" max="16384" width="8" style="27"/>
  </cols>
  <sheetData>
    <row r="1" spans="1:33" x14ac:dyDescent="0.2">
      <c r="A1" s="66" t="s">
        <v>220</v>
      </c>
      <c r="B1" s="66"/>
      <c r="C1" s="66"/>
      <c r="D1" s="66"/>
      <c r="E1" s="66"/>
      <c r="F1" s="66"/>
      <c r="G1" s="66"/>
      <c r="H1" s="66"/>
      <c r="I1" s="66"/>
      <c r="J1" s="66"/>
      <c r="K1" s="66"/>
      <c r="L1" s="26"/>
    </row>
    <row r="3" spans="1:33" s="37" customFormat="1" ht="60" x14ac:dyDescent="0.25">
      <c r="A3" s="28" t="s">
        <v>94</v>
      </c>
      <c r="B3" s="29" t="s">
        <v>95</v>
      </c>
      <c r="C3" s="30" t="s">
        <v>96</v>
      </c>
      <c r="D3" s="31" t="s">
        <v>97</v>
      </c>
      <c r="E3" s="32" t="s">
        <v>97</v>
      </c>
      <c r="F3" s="33" t="s">
        <v>98</v>
      </c>
      <c r="G3" s="34" t="s">
        <v>99</v>
      </c>
      <c r="H3" s="35" t="s">
        <v>99</v>
      </c>
      <c r="I3" s="34" t="s">
        <v>99</v>
      </c>
      <c r="J3" s="36" t="s">
        <v>100</v>
      </c>
      <c r="K3" s="32" t="s">
        <v>101</v>
      </c>
      <c r="L3" s="31"/>
      <c r="M3" s="32" t="s">
        <v>101</v>
      </c>
      <c r="N3" s="33" t="s">
        <v>102</v>
      </c>
      <c r="O3" s="32" t="s">
        <v>103</v>
      </c>
      <c r="P3" s="31" t="s">
        <v>104</v>
      </c>
      <c r="Q3" s="32" t="s">
        <v>104</v>
      </c>
      <c r="R3" s="33" t="s">
        <v>105</v>
      </c>
      <c r="S3" s="32" t="s">
        <v>106</v>
      </c>
      <c r="T3" s="31" t="s">
        <v>107</v>
      </c>
      <c r="U3" s="32" t="s">
        <v>107</v>
      </c>
      <c r="V3" s="33" t="s">
        <v>108</v>
      </c>
      <c r="W3" s="32" t="s">
        <v>109</v>
      </c>
      <c r="X3" s="31" t="s">
        <v>110</v>
      </c>
      <c r="Y3" s="32" t="s">
        <v>110</v>
      </c>
      <c r="Z3" s="33" t="s">
        <v>111</v>
      </c>
      <c r="AA3" s="32" t="s">
        <v>112</v>
      </c>
      <c r="AB3" s="31" t="s">
        <v>113</v>
      </c>
      <c r="AC3" s="32" t="s">
        <v>113</v>
      </c>
      <c r="AD3" s="33" t="s">
        <v>114</v>
      </c>
      <c r="AE3" s="32" t="s">
        <v>115</v>
      </c>
      <c r="AF3" s="31" t="s">
        <v>116</v>
      </c>
      <c r="AG3" s="32" t="s">
        <v>116</v>
      </c>
    </row>
    <row r="4" spans="1:33" ht="15" x14ac:dyDescent="0.25">
      <c r="A4" s="38" t="s">
        <v>4</v>
      </c>
      <c r="B4" s="48">
        <v>222</v>
      </c>
      <c r="C4">
        <v>222</v>
      </c>
      <c r="D4" s="39"/>
      <c r="E4" s="40">
        <f t="shared" ref="E4:E31" si="0">SUM(C4/B4)</f>
        <v>1</v>
      </c>
      <c r="F4">
        <v>122</v>
      </c>
      <c r="G4" s="39">
        <f t="shared" ref="G4:G31" si="1">SUM(F4/C4)</f>
        <v>0.5495495495495496</v>
      </c>
      <c r="H4" s="39">
        <v>0.5495495495495496</v>
      </c>
      <c r="I4" s="40" t="s">
        <v>117</v>
      </c>
      <c r="J4">
        <v>100</v>
      </c>
      <c r="K4" s="39">
        <f t="shared" ref="K4:K31" si="2">SUM(J4/C4)</f>
        <v>0.45045045045045046</v>
      </c>
      <c r="L4" s="39">
        <v>0.45045045045045046</v>
      </c>
      <c r="M4" s="40" t="s">
        <v>118</v>
      </c>
      <c r="N4">
        <v>0</v>
      </c>
      <c r="O4" s="39">
        <f t="shared" ref="O4:O31" si="3">SUM(N4/C4)</f>
        <v>0</v>
      </c>
      <c r="P4" s="39">
        <v>0</v>
      </c>
      <c r="Q4" s="40" t="s">
        <v>119</v>
      </c>
      <c r="R4">
        <v>5</v>
      </c>
      <c r="S4" s="39">
        <f t="shared" ref="S4:S31" si="4">SUM(R4/C4)</f>
        <v>2.2522522522522521E-2</v>
      </c>
      <c r="T4" s="39">
        <v>2.2522522522522521E-2</v>
      </c>
      <c r="U4" s="40" t="s">
        <v>120</v>
      </c>
      <c r="V4">
        <v>0</v>
      </c>
      <c r="W4" s="39">
        <f t="shared" ref="W4:W31" si="5">SUM(V4/C4)</f>
        <v>0</v>
      </c>
      <c r="X4" s="39">
        <v>0</v>
      </c>
      <c r="Y4" s="40" t="s">
        <v>119</v>
      </c>
      <c r="Z4">
        <v>0</v>
      </c>
      <c r="AA4" s="39">
        <f t="shared" ref="AA4:AA31" si="6">SUM(Z4/C4)</f>
        <v>0</v>
      </c>
      <c r="AB4" s="39">
        <v>0</v>
      </c>
      <c r="AC4" s="40" t="s">
        <v>119</v>
      </c>
      <c r="AD4">
        <v>0</v>
      </c>
      <c r="AE4" s="39">
        <f t="shared" ref="AE4:AE31" si="7">SUM(AD4/C4)</f>
        <v>0</v>
      </c>
      <c r="AF4" s="39">
        <v>0</v>
      </c>
      <c r="AG4" s="40" t="s">
        <v>119</v>
      </c>
    </row>
    <row r="5" spans="1:33" ht="15" x14ac:dyDescent="0.25">
      <c r="A5" s="41" t="s">
        <v>5</v>
      </c>
      <c r="B5" s="49">
        <v>0</v>
      </c>
      <c r="C5" s="42">
        <v>0</v>
      </c>
      <c r="D5" s="43"/>
      <c r="E5" s="44" t="s">
        <v>36</v>
      </c>
      <c r="F5" s="42">
        <v>0</v>
      </c>
      <c r="G5" s="43" t="e">
        <f t="shared" si="1"/>
        <v>#DIV/0!</v>
      </c>
      <c r="H5" s="43" t="e">
        <v>#DIV/0!</v>
      </c>
      <c r="I5" s="44" t="s">
        <v>36</v>
      </c>
      <c r="J5" s="42">
        <v>0</v>
      </c>
      <c r="K5" s="43" t="e">
        <f t="shared" si="2"/>
        <v>#DIV/0!</v>
      </c>
      <c r="L5" s="43" t="e">
        <v>#DIV/0!</v>
      </c>
      <c r="M5" s="44" t="s">
        <v>36</v>
      </c>
      <c r="N5" s="42">
        <v>0</v>
      </c>
      <c r="O5" s="43" t="e">
        <f t="shared" si="3"/>
        <v>#DIV/0!</v>
      </c>
      <c r="P5" s="43" t="e">
        <v>#DIV/0!</v>
      </c>
      <c r="Q5" s="44" t="s">
        <v>36</v>
      </c>
      <c r="R5" s="42">
        <v>0</v>
      </c>
      <c r="S5" s="43" t="e">
        <f t="shared" si="4"/>
        <v>#DIV/0!</v>
      </c>
      <c r="T5" s="43" t="e">
        <v>#DIV/0!</v>
      </c>
      <c r="U5" s="44" t="s">
        <v>36</v>
      </c>
      <c r="V5" s="42">
        <v>0</v>
      </c>
      <c r="W5" s="43" t="e">
        <f t="shared" si="5"/>
        <v>#DIV/0!</v>
      </c>
      <c r="X5" s="43" t="e">
        <v>#DIV/0!</v>
      </c>
      <c r="Y5" s="44" t="s">
        <v>36</v>
      </c>
      <c r="Z5" s="42">
        <v>0</v>
      </c>
      <c r="AA5" s="43" t="e">
        <f t="shared" si="6"/>
        <v>#DIV/0!</v>
      </c>
      <c r="AB5" s="43" t="e">
        <v>#DIV/0!</v>
      </c>
      <c r="AC5" s="44" t="s">
        <v>36</v>
      </c>
      <c r="AD5" s="42">
        <v>0</v>
      </c>
      <c r="AE5" s="43" t="e">
        <f t="shared" si="7"/>
        <v>#DIV/0!</v>
      </c>
      <c r="AF5" s="43" t="e">
        <v>#DIV/0!</v>
      </c>
      <c r="AG5" s="44" t="s">
        <v>36</v>
      </c>
    </row>
    <row r="6" spans="1:33" ht="15" x14ac:dyDescent="0.25">
      <c r="A6" s="38" t="s">
        <v>6</v>
      </c>
      <c r="B6" s="48">
        <v>345</v>
      </c>
      <c r="C6">
        <v>345</v>
      </c>
      <c r="D6" s="39"/>
      <c r="E6" s="40">
        <f t="shared" si="0"/>
        <v>1</v>
      </c>
      <c r="F6">
        <v>208</v>
      </c>
      <c r="G6" s="39">
        <f t="shared" si="1"/>
        <v>0.60289855072463772</v>
      </c>
      <c r="H6" s="39">
        <v>0.60299999999999998</v>
      </c>
      <c r="I6" s="40" t="s">
        <v>121</v>
      </c>
      <c r="J6">
        <v>89</v>
      </c>
      <c r="K6" s="39">
        <f t="shared" si="2"/>
        <v>0.25797101449275361</v>
      </c>
      <c r="L6" s="39">
        <v>0.25800000000000001</v>
      </c>
      <c r="M6" s="40" t="s">
        <v>122</v>
      </c>
      <c r="N6">
        <v>31</v>
      </c>
      <c r="O6" s="39">
        <f t="shared" si="3"/>
        <v>8.9855072463768115E-2</v>
      </c>
      <c r="P6" s="39">
        <v>8.9855072463768115E-2</v>
      </c>
      <c r="Q6" s="40" t="s">
        <v>123</v>
      </c>
      <c r="R6">
        <v>35</v>
      </c>
      <c r="S6" s="39">
        <f t="shared" si="4"/>
        <v>0.10144927536231885</v>
      </c>
      <c r="T6" s="39">
        <v>0.10100000000000001</v>
      </c>
      <c r="U6" s="40" t="s">
        <v>124</v>
      </c>
      <c r="V6">
        <v>1</v>
      </c>
      <c r="W6" s="39">
        <f t="shared" si="5"/>
        <v>2.8985507246376812E-3</v>
      </c>
      <c r="X6" s="39">
        <v>2.8985507246376812E-3</v>
      </c>
      <c r="Y6" s="40" t="s">
        <v>125</v>
      </c>
      <c r="Z6">
        <v>9</v>
      </c>
      <c r="AA6" s="39">
        <f t="shared" si="6"/>
        <v>2.6086956521739129E-2</v>
      </c>
      <c r="AB6" s="39">
        <v>2.5999999999999999E-2</v>
      </c>
      <c r="AC6" s="40" t="s">
        <v>126</v>
      </c>
      <c r="AD6">
        <v>2</v>
      </c>
      <c r="AE6" s="39">
        <f t="shared" si="7"/>
        <v>5.7971014492753624E-3</v>
      </c>
      <c r="AF6" s="39">
        <v>6.0000000000000001E-3</v>
      </c>
      <c r="AG6" s="40" t="s">
        <v>127</v>
      </c>
    </row>
    <row r="7" spans="1:33" ht="15" x14ac:dyDescent="0.25">
      <c r="A7" s="41" t="s">
        <v>7</v>
      </c>
      <c r="B7" s="49">
        <v>40</v>
      </c>
      <c r="C7" s="42">
        <v>38</v>
      </c>
      <c r="D7" s="43"/>
      <c r="E7" s="44">
        <f t="shared" si="0"/>
        <v>0.95</v>
      </c>
      <c r="F7" s="42">
        <v>14</v>
      </c>
      <c r="G7" s="43">
        <f t="shared" si="1"/>
        <v>0.36842105263157893</v>
      </c>
      <c r="H7" s="43">
        <v>0.36842105263157893</v>
      </c>
      <c r="I7" s="44" t="s">
        <v>128</v>
      </c>
      <c r="J7" s="42">
        <v>5</v>
      </c>
      <c r="K7" s="43">
        <f t="shared" si="2"/>
        <v>0.13157894736842105</v>
      </c>
      <c r="L7" s="43">
        <v>0.13157894736842105</v>
      </c>
      <c r="M7" s="44" t="s">
        <v>129</v>
      </c>
      <c r="N7" s="42">
        <v>3</v>
      </c>
      <c r="O7" s="43">
        <f t="shared" si="3"/>
        <v>7.8947368421052627E-2</v>
      </c>
      <c r="P7" s="43">
        <v>7.8947368421052627E-2</v>
      </c>
      <c r="Q7" s="44" t="s">
        <v>130</v>
      </c>
      <c r="R7" s="42">
        <v>12</v>
      </c>
      <c r="S7" s="43">
        <f t="shared" si="4"/>
        <v>0.31578947368421051</v>
      </c>
      <c r="T7" s="43">
        <v>0.31578947368421051</v>
      </c>
      <c r="U7" s="44" t="s">
        <v>131</v>
      </c>
      <c r="V7" s="42">
        <v>6</v>
      </c>
      <c r="W7" s="43">
        <f t="shared" si="5"/>
        <v>0.15789473684210525</v>
      </c>
      <c r="X7" s="43">
        <v>0.15789473684210525</v>
      </c>
      <c r="Y7" s="44" t="s">
        <v>132</v>
      </c>
      <c r="Z7" s="42">
        <v>1</v>
      </c>
      <c r="AA7" s="43">
        <f t="shared" si="6"/>
        <v>2.6315789473684209E-2</v>
      </c>
      <c r="AB7" s="43">
        <v>2.6315789473684209E-2</v>
      </c>
      <c r="AC7" s="44" t="s">
        <v>133</v>
      </c>
      <c r="AD7" s="42">
        <v>1</v>
      </c>
      <c r="AE7" s="43">
        <f t="shared" si="7"/>
        <v>2.6315789473684209E-2</v>
      </c>
      <c r="AF7" s="43">
        <v>2.6315789473684209E-2</v>
      </c>
      <c r="AG7" s="44" t="s">
        <v>133</v>
      </c>
    </row>
    <row r="8" spans="1:33" ht="15" x14ac:dyDescent="0.25">
      <c r="A8" s="38" t="s">
        <v>8</v>
      </c>
      <c r="B8" s="48">
        <v>1</v>
      </c>
      <c r="C8">
        <v>1</v>
      </c>
      <c r="D8" s="39"/>
      <c r="E8" s="40">
        <f t="shared" si="0"/>
        <v>1</v>
      </c>
      <c r="F8">
        <v>1</v>
      </c>
      <c r="G8" s="39">
        <f t="shared" si="1"/>
        <v>1</v>
      </c>
      <c r="H8" s="39">
        <v>1</v>
      </c>
      <c r="I8" s="40" t="s">
        <v>134</v>
      </c>
      <c r="J8">
        <v>0</v>
      </c>
      <c r="K8" s="39">
        <f t="shared" si="2"/>
        <v>0</v>
      </c>
      <c r="L8" s="39">
        <v>0</v>
      </c>
      <c r="M8" s="40" t="s">
        <v>119</v>
      </c>
      <c r="N8">
        <v>0</v>
      </c>
      <c r="O8" s="39">
        <f t="shared" si="3"/>
        <v>0</v>
      </c>
      <c r="P8" s="39">
        <v>0</v>
      </c>
      <c r="Q8" s="40" t="s">
        <v>119</v>
      </c>
      <c r="R8">
        <v>0</v>
      </c>
      <c r="S8" s="39">
        <f t="shared" si="4"/>
        <v>0</v>
      </c>
      <c r="T8" s="39">
        <v>0</v>
      </c>
      <c r="U8" s="40" t="s">
        <v>119</v>
      </c>
      <c r="V8">
        <v>0</v>
      </c>
      <c r="W8" s="39">
        <f t="shared" si="5"/>
        <v>0</v>
      </c>
      <c r="X8" s="39">
        <v>0</v>
      </c>
      <c r="Y8" s="40" t="s">
        <v>119</v>
      </c>
      <c r="Z8">
        <v>0</v>
      </c>
      <c r="AA8" s="39">
        <f t="shared" si="6"/>
        <v>0</v>
      </c>
      <c r="AB8" s="39">
        <v>0</v>
      </c>
      <c r="AC8" s="40" t="s">
        <v>119</v>
      </c>
      <c r="AD8">
        <v>0</v>
      </c>
      <c r="AE8" s="39">
        <f t="shared" si="7"/>
        <v>0</v>
      </c>
      <c r="AF8" s="39">
        <v>0</v>
      </c>
      <c r="AG8" s="40" t="s">
        <v>119</v>
      </c>
    </row>
    <row r="9" spans="1:33" ht="15" x14ac:dyDescent="0.25">
      <c r="A9" s="41" t="s">
        <v>9</v>
      </c>
      <c r="B9" s="49">
        <v>20</v>
      </c>
      <c r="C9" s="42">
        <v>20</v>
      </c>
      <c r="D9" s="43"/>
      <c r="E9" s="44">
        <f t="shared" si="0"/>
        <v>1</v>
      </c>
      <c r="F9" s="42">
        <v>15</v>
      </c>
      <c r="G9" s="43">
        <f t="shared" si="1"/>
        <v>0.75</v>
      </c>
      <c r="H9" s="43">
        <v>0.75</v>
      </c>
      <c r="I9" s="44" t="s">
        <v>135</v>
      </c>
      <c r="J9" s="42">
        <v>5</v>
      </c>
      <c r="K9" s="43">
        <f t="shared" si="2"/>
        <v>0.25</v>
      </c>
      <c r="L9" s="43">
        <v>0.25</v>
      </c>
      <c r="M9" s="44" t="s">
        <v>136</v>
      </c>
      <c r="N9" s="42">
        <v>1</v>
      </c>
      <c r="O9" s="43">
        <f t="shared" si="3"/>
        <v>0.05</v>
      </c>
      <c r="P9" s="43">
        <v>0.05</v>
      </c>
      <c r="Q9" s="44" t="s">
        <v>137</v>
      </c>
      <c r="R9" s="42">
        <v>0</v>
      </c>
      <c r="S9" s="43">
        <f t="shared" si="4"/>
        <v>0</v>
      </c>
      <c r="T9" s="43">
        <v>0</v>
      </c>
      <c r="U9" s="44" t="s">
        <v>119</v>
      </c>
      <c r="V9" s="42">
        <v>0</v>
      </c>
      <c r="W9" s="43">
        <f t="shared" si="5"/>
        <v>0</v>
      </c>
      <c r="X9" s="43">
        <v>0</v>
      </c>
      <c r="Y9" s="44" t="s">
        <v>119</v>
      </c>
      <c r="Z9" s="42">
        <v>0</v>
      </c>
      <c r="AA9" s="43">
        <f t="shared" si="6"/>
        <v>0</v>
      </c>
      <c r="AB9" s="43">
        <v>0</v>
      </c>
      <c r="AC9" s="44" t="s">
        <v>119</v>
      </c>
      <c r="AD9" s="42">
        <v>0</v>
      </c>
      <c r="AE9" s="43">
        <f t="shared" si="7"/>
        <v>0</v>
      </c>
      <c r="AF9" s="43">
        <v>0</v>
      </c>
      <c r="AG9" s="44" t="s">
        <v>119</v>
      </c>
    </row>
    <row r="10" spans="1:33" ht="15" x14ac:dyDescent="0.25">
      <c r="A10" s="38" t="s">
        <v>10</v>
      </c>
      <c r="B10" s="48">
        <v>96</v>
      </c>
      <c r="C10">
        <v>96</v>
      </c>
      <c r="D10" s="39"/>
      <c r="E10" s="40">
        <f t="shared" si="0"/>
        <v>1</v>
      </c>
      <c r="F10">
        <v>53</v>
      </c>
      <c r="G10" s="39">
        <f t="shared" si="1"/>
        <v>0.55208333333333337</v>
      </c>
      <c r="H10" s="39">
        <v>0.55200000000000005</v>
      </c>
      <c r="I10" s="40" t="s">
        <v>138</v>
      </c>
      <c r="J10">
        <v>28</v>
      </c>
      <c r="K10" s="39">
        <f t="shared" si="2"/>
        <v>0.29166666666666669</v>
      </c>
      <c r="L10" s="39">
        <v>0.29166666666666669</v>
      </c>
      <c r="M10" s="40" t="s">
        <v>139</v>
      </c>
      <c r="N10">
        <v>17</v>
      </c>
      <c r="O10" s="39">
        <f t="shared" si="3"/>
        <v>0.17708333333333334</v>
      </c>
      <c r="P10" s="39">
        <v>0.17708333333333334</v>
      </c>
      <c r="Q10" s="40" t="s">
        <v>140</v>
      </c>
      <c r="R10">
        <v>3</v>
      </c>
      <c r="S10" s="39">
        <f t="shared" si="4"/>
        <v>3.125E-2</v>
      </c>
      <c r="T10" s="39">
        <v>3.125E-2</v>
      </c>
      <c r="U10" s="40" t="s">
        <v>141</v>
      </c>
      <c r="V10">
        <v>1</v>
      </c>
      <c r="W10" s="39">
        <f t="shared" si="5"/>
        <v>1.0416666666666666E-2</v>
      </c>
      <c r="X10" s="39">
        <v>1.0416666666666666E-2</v>
      </c>
      <c r="Y10" s="40" t="s">
        <v>142</v>
      </c>
      <c r="Z10">
        <v>0</v>
      </c>
      <c r="AA10" s="39">
        <f t="shared" si="6"/>
        <v>0</v>
      </c>
      <c r="AB10" s="39">
        <v>0</v>
      </c>
      <c r="AC10" s="40" t="s">
        <v>119</v>
      </c>
      <c r="AD10">
        <v>1</v>
      </c>
      <c r="AE10" s="39">
        <f t="shared" si="7"/>
        <v>1.0416666666666666E-2</v>
      </c>
      <c r="AF10" s="39">
        <v>1.0416666666666666E-2</v>
      </c>
      <c r="AG10" s="40" t="s">
        <v>142</v>
      </c>
    </row>
    <row r="11" spans="1:33" ht="15" x14ac:dyDescent="0.25">
      <c r="A11" s="41" t="s">
        <v>11</v>
      </c>
      <c r="B11" s="49">
        <v>23</v>
      </c>
      <c r="C11" s="42">
        <v>23</v>
      </c>
      <c r="D11" s="43"/>
      <c r="E11" s="44">
        <f t="shared" si="0"/>
        <v>1</v>
      </c>
      <c r="F11" s="42">
        <v>0</v>
      </c>
      <c r="G11" s="43">
        <f t="shared" si="1"/>
        <v>0</v>
      </c>
      <c r="H11" s="43">
        <v>0</v>
      </c>
      <c r="I11" s="44" t="s">
        <v>119</v>
      </c>
      <c r="J11" s="42">
        <v>1</v>
      </c>
      <c r="K11" s="43">
        <f t="shared" si="2"/>
        <v>4.3478260869565216E-2</v>
      </c>
      <c r="L11" s="43">
        <v>4.3478260869565216E-2</v>
      </c>
      <c r="M11" s="44" t="s">
        <v>143</v>
      </c>
      <c r="N11" s="42">
        <v>23</v>
      </c>
      <c r="O11" s="43">
        <f t="shared" si="3"/>
        <v>1</v>
      </c>
      <c r="P11" s="43">
        <v>1</v>
      </c>
      <c r="Q11" s="44" t="s">
        <v>144</v>
      </c>
      <c r="R11" s="42">
        <v>1</v>
      </c>
      <c r="S11" s="43">
        <f t="shared" si="4"/>
        <v>4.3478260869565216E-2</v>
      </c>
      <c r="T11" s="43">
        <v>4.2999999999999997E-2</v>
      </c>
      <c r="U11" s="44" t="s">
        <v>143</v>
      </c>
      <c r="V11" s="42">
        <v>0</v>
      </c>
      <c r="W11" s="43">
        <f t="shared" si="5"/>
        <v>0</v>
      </c>
      <c r="X11" s="43">
        <v>0</v>
      </c>
      <c r="Y11" s="44" t="s">
        <v>119</v>
      </c>
      <c r="Z11" s="42">
        <v>0</v>
      </c>
      <c r="AA11" s="43">
        <f t="shared" si="6"/>
        <v>0</v>
      </c>
      <c r="AB11" s="43">
        <v>0</v>
      </c>
      <c r="AC11" s="44" t="s">
        <v>119</v>
      </c>
      <c r="AD11" s="42">
        <v>0</v>
      </c>
      <c r="AE11" s="43">
        <f t="shared" si="7"/>
        <v>0</v>
      </c>
      <c r="AF11" s="43">
        <v>0</v>
      </c>
      <c r="AG11" s="44" t="s">
        <v>119</v>
      </c>
    </row>
    <row r="12" spans="1:33" ht="15" x14ac:dyDescent="0.25">
      <c r="A12" s="38" t="s">
        <v>12</v>
      </c>
      <c r="B12" s="48">
        <v>79</v>
      </c>
      <c r="C12">
        <v>79</v>
      </c>
      <c r="D12" s="39"/>
      <c r="E12" s="40">
        <f t="shared" si="0"/>
        <v>1</v>
      </c>
      <c r="F12">
        <v>63</v>
      </c>
      <c r="G12" s="39">
        <f t="shared" si="1"/>
        <v>0.79746835443037978</v>
      </c>
      <c r="H12" s="39">
        <v>0.79746835443037978</v>
      </c>
      <c r="I12" s="40" t="s">
        <v>145</v>
      </c>
      <c r="J12">
        <v>19</v>
      </c>
      <c r="K12" s="39">
        <f t="shared" si="2"/>
        <v>0.24050632911392406</v>
      </c>
      <c r="L12" s="39">
        <v>0.24050632911392406</v>
      </c>
      <c r="M12" s="40" t="s">
        <v>146</v>
      </c>
      <c r="N12">
        <v>2</v>
      </c>
      <c r="O12" s="39">
        <f t="shared" si="3"/>
        <v>2.5316455696202531E-2</v>
      </c>
      <c r="P12" s="39">
        <v>2.5316455696202531E-2</v>
      </c>
      <c r="Q12" s="40" t="s">
        <v>147</v>
      </c>
      <c r="R12">
        <v>1</v>
      </c>
      <c r="S12" s="39">
        <f t="shared" si="4"/>
        <v>1.2658227848101266E-2</v>
      </c>
      <c r="T12" s="39">
        <v>1.2658227848101266E-2</v>
      </c>
      <c r="U12" s="40" t="s">
        <v>148</v>
      </c>
      <c r="V12">
        <v>0</v>
      </c>
      <c r="W12" s="39">
        <f t="shared" si="5"/>
        <v>0</v>
      </c>
      <c r="X12" s="39">
        <v>0</v>
      </c>
      <c r="Y12" s="40" t="s">
        <v>119</v>
      </c>
      <c r="Z12">
        <v>0</v>
      </c>
      <c r="AA12" s="39">
        <f t="shared" si="6"/>
        <v>0</v>
      </c>
      <c r="AB12" s="39">
        <v>0</v>
      </c>
      <c r="AC12" s="40" t="s">
        <v>119</v>
      </c>
      <c r="AD12">
        <v>0</v>
      </c>
      <c r="AE12" s="39">
        <f t="shared" si="7"/>
        <v>0</v>
      </c>
      <c r="AF12" s="39">
        <v>0</v>
      </c>
      <c r="AG12" s="40" t="s">
        <v>119</v>
      </c>
    </row>
    <row r="13" spans="1:33" ht="15" x14ac:dyDescent="0.25">
      <c r="A13" s="41" t="s">
        <v>13</v>
      </c>
      <c r="B13" s="49">
        <v>10</v>
      </c>
      <c r="C13" s="42">
        <v>10</v>
      </c>
      <c r="D13" s="43"/>
      <c r="E13" s="44">
        <f t="shared" si="0"/>
        <v>1</v>
      </c>
      <c r="F13" s="42">
        <v>5</v>
      </c>
      <c r="G13" s="43">
        <f t="shared" si="1"/>
        <v>0.5</v>
      </c>
      <c r="H13" s="43">
        <v>0.5</v>
      </c>
      <c r="I13" s="44" t="s">
        <v>149</v>
      </c>
      <c r="J13" s="42">
        <v>3</v>
      </c>
      <c r="K13" s="43">
        <f t="shared" si="2"/>
        <v>0.3</v>
      </c>
      <c r="L13" s="43">
        <v>0.3</v>
      </c>
      <c r="M13" s="44" t="s">
        <v>150</v>
      </c>
      <c r="N13" s="42">
        <v>1</v>
      </c>
      <c r="O13" s="43">
        <f t="shared" si="3"/>
        <v>0.1</v>
      </c>
      <c r="P13" s="43">
        <v>0.1</v>
      </c>
      <c r="Q13" s="44" t="s">
        <v>151</v>
      </c>
      <c r="R13" s="42">
        <v>1</v>
      </c>
      <c r="S13" s="43">
        <f t="shared" si="4"/>
        <v>0.1</v>
      </c>
      <c r="T13" s="43">
        <v>0.1</v>
      </c>
      <c r="U13" s="44" t="s">
        <v>151</v>
      </c>
      <c r="V13" s="42">
        <v>0</v>
      </c>
      <c r="W13" s="43">
        <f t="shared" si="5"/>
        <v>0</v>
      </c>
      <c r="X13" s="43">
        <v>0</v>
      </c>
      <c r="Y13" s="44" t="s">
        <v>119</v>
      </c>
      <c r="Z13" s="42">
        <v>0</v>
      </c>
      <c r="AA13" s="43">
        <f t="shared" si="6"/>
        <v>0</v>
      </c>
      <c r="AB13" s="43">
        <v>0</v>
      </c>
      <c r="AC13" s="44" t="s">
        <v>119</v>
      </c>
      <c r="AD13" s="42">
        <v>0</v>
      </c>
      <c r="AE13" s="43">
        <f t="shared" si="7"/>
        <v>0</v>
      </c>
      <c r="AF13" s="43">
        <v>0</v>
      </c>
      <c r="AG13" s="44" t="s">
        <v>119</v>
      </c>
    </row>
    <row r="14" spans="1:33" ht="15" x14ac:dyDescent="0.25">
      <c r="A14" s="38" t="s">
        <v>14</v>
      </c>
      <c r="B14" s="48">
        <v>332</v>
      </c>
      <c r="C14">
        <v>321</v>
      </c>
      <c r="D14" s="39"/>
      <c r="E14" s="40">
        <f t="shared" si="0"/>
        <v>0.9668674698795181</v>
      </c>
      <c r="F14">
        <v>242</v>
      </c>
      <c r="G14" s="39">
        <f t="shared" si="1"/>
        <v>0.75389408099688471</v>
      </c>
      <c r="H14" s="39">
        <v>0.754</v>
      </c>
      <c r="I14" s="40" t="s">
        <v>152</v>
      </c>
      <c r="J14">
        <v>66</v>
      </c>
      <c r="K14" s="39">
        <f t="shared" si="2"/>
        <v>0.20560747663551401</v>
      </c>
      <c r="L14" s="39">
        <v>0.20599999999999999</v>
      </c>
      <c r="M14" s="40" t="s">
        <v>153</v>
      </c>
      <c r="N14">
        <v>11</v>
      </c>
      <c r="O14" s="39">
        <f t="shared" si="3"/>
        <v>3.4267912772585667E-2</v>
      </c>
      <c r="P14" s="39">
        <v>3.4267912772585667E-2</v>
      </c>
      <c r="Q14" s="40" t="s">
        <v>154</v>
      </c>
      <c r="R14">
        <v>10</v>
      </c>
      <c r="S14" s="39">
        <f t="shared" si="4"/>
        <v>3.1152647975077882E-2</v>
      </c>
      <c r="T14" s="39">
        <v>3.1152647975077882E-2</v>
      </c>
      <c r="U14" s="40" t="s">
        <v>155</v>
      </c>
      <c r="V14">
        <v>3</v>
      </c>
      <c r="W14" s="39">
        <f t="shared" si="5"/>
        <v>9.3457943925233638E-3</v>
      </c>
      <c r="X14" s="39">
        <v>9.3457943925233638E-3</v>
      </c>
      <c r="Y14" s="40" t="s">
        <v>156</v>
      </c>
      <c r="Z14">
        <v>3</v>
      </c>
      <c r="AA14" s="39">
        <f t="shared" si="6"/>
        <v>9.3457943925233638E-3</v>
      </c>
      <c r="AB14" s="39">
        <v>9.3457943925233638E-3</v>
      </c>
      <c r="AC14" s="40" t="s">
        <v>156</v>
      </c>
      <c r="AD14">
        <v>9</v>
      </c>
      <c r="AE14" s="39">
        <f t="shared" si="7"/>
        <v>2.8037383177570093E-2</v>
      </c>
      <c r="AF14" s="39">
        <v>2.8000000000000001E-2</v>
      </c>
      <c r="AG14" s="40" t="s">
        <v>157</v>
      </c>
    </row>
    <row r="15" spans="1:33" ht="15" x14ac:dyDescent="0.25">
      <c r="A15" s="41" t="s">
        <v>15</v>
      </c>
      <c r="B15" s="49">
        <v>84</v>
      </c>
      <c r="C15" s="42">
        <v>84</v>
      </c>
      <c r="D15" s="43"/>
      <c r="E15" s="44">
        <f t="shared" si="0"/>
        <v>1</v>
      </c>
      <c r="F15" s="42">
        <v>30</v>
      </c>
      <c r="G15" s="43">
        <f t="shared" si="1"/>
        <v>0.35714285714285715</v>
      </c>
      <c r="H15" s="43">
        <v>0.35699999999999998</v>
      </c>
      <c r="I15" s="44" t="s">
        <v>158</v>
      </c>
      <c r="J15" s="42">
        <v>43</v>
      </c>
      <c r="K15" s="43">
        <f t="shared" si="2"/>
        <v>0.51190476190476186</v>
      </c>
      <c r="L15" s="43">
        <v>0.51190476190476186</v>
      </c>
      <c r="M15" s="44" t="s">
        <v>159</v>
      </c>
      <c r="N15" s="42">
        <v>13</v>
      </c>
      <c r="O15" s="43">
        <f t="shared" si="3"/>
        <v>0.15476190476190477</v>
      </c>
      <c r="P15" s="43">
        <v>0.15476190476190477</v>
      </c>
      <c r="Q15" s="44" t="s">
        <v>160</v>
      </c>
      <c r="R15" s="42">
        <v>3</v>
      </c>
      <c r="S15" s="43">
        <f t="shared" si="4"/>
        <v>3.5714285714285712E-2</v>
      </c>
      <c r="T15" s="43">
        <v>3.5714285714285712E-2</v>
      </c>
      <c r="U15" s="44" t="s">
        <v>161</v>
      </c>
      <c r="V15" s="42">
        <v>0</v>
      </c>
      <c r="W15" s="43">
        <f t="shared" si="5"/>
        <v>0</v>
      </c>
      <c r="X15" s="43">
        <v>0</v>
      </c>
      <c r="Y15" s="44" t="s">
        <v>119</v>
      </c>
      <c r="Z15" s="42">
        <v>0</v>
      </c>
      <c r="AA15" s="43">
        <f t="shared" si="6"/>
        <v>0</v>
      </c>
      <c r="AB15" s="43">
        <v>0</v>
      </c>
      <c r="AC15" s="44" t="s">
        <v>119</v>
      </c>
      <c r="AD15" s="42">
        <v>0</v>
      </c>
      <c r="AE15" s="43">
        <f t="shared" si="7"/>
        <v>0</v>
      </c>
      <c r="AF15" s="43">
        <v>0</v>
      </c>
      <c r="AG15" s="44" t="s">
        <v>119</v>
      </c>
    </row>
    <row r="16" spans="1:33" ht="15" x14ac:dyDescent="0.25">
      <c r="A16" s="38" t="s">
        <v>16</v>
      </c>
      <c r="B16" s="48">
        <v>44</v>
      </c>
      <c r="C16">
        <v>44</v>
      </c>
      <c r="D16" s="39"/>
      <c r="E16" s="40">
        <f t="shared" si="0"/>
        <v>1</v>
      </c>
      <c r="F16">
        <v>25</v>
      </c>
      <c r="G16" s="39">
        <f t="shared" si="1"/>
        <v>0.56818181818181823</v>
      </c>
      <c r="H16" s="39">
        <v>0.56818181818181823</v>
      </c>
      <c r="I16" s="40" t="s">
        <v>162</v>
      </c>
      <c r="J16">
        <v>7</v>
      </c>
      <c r="K16" s="39">
        <f t="shared" si="2"/>
        <v>0.15909090909090909</v>
      </c>
      <c r="L16" s="39">
        <v>0.15909090909090909</v>
      </c>
      <c r="M16" s="40" t="s">
        <v>163</v>
      </c>
      <c r="N16">
        <v>8</v>
      </c>
      <c r="O16" s="39">
        <f t="shared" si="3"/>
        <v>0.18181818181818182</v>
      </c>
      <c r="P16" s="39">
        <v>0.18181818181818182</v>
      </c>
      <c r="Q16" s="40" t="s">
        <v>164</v>
      </c>
      <c r="R16">
        <v>5</v>
      </c>
      <c r="S16" s="39">
        <f t="shared" si="4"/>
        <v>0.11363636363636363</v>
      </c>
      <c r="T16" s="39">
        <v>0.11363636363636363</v>
      </c>
      <c r="U16" s="40" t="s">
        <v>165</v>
      </c>
      <c r="V16">
        <v>0</v>
      </c>
      <c r="W16" s="39">
        <f t="shared" si="5"/>
        <v>0</v>
      </c>
      <c r="X16" s="39">
        <v>0</v>
      </c>
      <c r="Y16" s="40" t="s">
        <v>119</v>
      </c>
      <c r="Z16">
        <v>1</v>
      </c>
      <c r="AA16" s="39">
        <f t="shared" si="6"/>
        <v>2.2727272727272728E-2</v>
      </c>
      <c r="AB16" s="39">
        <v>2.2727272727272728E-2</v>
      </c>
      <c r="AC16" s="40" t="s">
        <v>166</v>
      </c>
      <c r="AD16">
        <v>0</v>
      </c>
      <c r="AE16" s="39">
        <f t="shared" si="7"/>
        <v>0</v>
      </c>
      <c r="AF16" s="39">
        <v>0</v>
      </c>
      <c r="AG16" s="40" t="s">
        <v>119</v>
      </c>
    </row>
    <row r="17" spans="1:33" ht="15" x14ac:dyDescent="0.25">
      <c r="A17" s="41" t="s">
        <v>17</v>
      </c>
      <c r="B17" s="49">
        <v>464</v>
      </c>
      <c r="C17" s="42">
        <v>464</v>
      </c>
      <c r="D17" s="43"/>
      <c r="E17" s="44">
        <f t="shared" si="0"/>
        <v>1</v>
      </c>
      <c r="F17" s="42">
        <v>285</v>
      </c>
      <c r="G17" s="43">
        <f t="shared" si="1"/>
        <v>0.61422413793103448</v>
      </c>
      <c r="H17" s="43">
        <v>0.61399999999999999</v>
      </c>
      <c r="I17" s="44" t="s">
        <v>167</v>
      </c>
      <c r="J17" s="42">
        <v>121</v>
      </c>
      <c r="K17" s="43">
        <f t="shared" si="2"/>
        <v>0.26077586206896552</v>
      </c>
      <c r="L17" s="43">
        <v>0.26100000000000001</v>
      </c>
      <c r="M17" s="44" t="s">
        <v>168</v>
      </c>
      <c r="N17" s="42">
        <v>37</v>
      </c>
      <c r="O17" s="43">
        <f t="shared" si="3"/>
        <v>7.9741379310344834E-2</v>
      </c>
      <c r="P17" s="43">
        <v>0.08</v>
      </c>
      <c r="Q17" s="44" t="s">
        <v>169</v>
      </c>
      <c r="R17" s="42">
        <v>49</v>
      </c>
      <c r="S17" s="43">
        <f t="shared" si="4"/>
        <v>0.10560344827586207</v>
      </c>
      <c r="T17" s="43">
        <v>0.10560344827586207</v>
      </c>
      <c r="U17" s="44" t="s">
        <v>170</v>
      </c>
      <c r="V17" s="42">
        <v>7</v>
      </c>
      <c r="W17" s="43">
        <f t="shared" si="5"/>
        <v>1.5086206896551725E-2</v>
      </c>
      <c r="X17" s="43">
        <v>1.5086206896551725E-2</v>
      </c>
      <c r="Y17" s="44" t="s">
        <v>171</v>
      </c>
      <c r="Z17" s="42">
        <v>0</v>
      </c>
      <c r="AA17" s="43">
        <f t="shared" si="6"/>
        <v>0</v>
      </c>
      <c r="AB17" s="43">
        <v>0</v>
      </c>
      <c r="AC17" s="44" t="s">
        <v>119</v>
      </c>
      <c r="AD17" s="42">
        <v>0</v>
      </c>
      <c r="AE17" s="43">
        <f t="shared" si="7"/>
        <v>0</v>
      </c>
      <c r="AF17" s="43">
        <v>0</v>
      </c>
      <c r="AG17" s="44" t="s">
        <v>119</v>
      </c>
    </row>
    <row r="18" spans="1:33" ht="15" x14ac:dyDescent="0.25">
      <c r="A18" s="38" t="s">
        <v>18</v>
      </c>
      <c r="B18" s="48">
        <v>8</v>
      </c>
      <c r="C18">
        <v>8</v>
      </c>
      <c r="D18" s="39"/>
      <c r="E18" s="40">
        <f t="shared" si="0"/>
        <v>1</v>
      </c>
      <c r="F18">
        <v>7</v>
      </c>
      <c r="G18" s="39">
        <f t="shared" si="1"/>
        <v>0.875</v>
      </c>
      <c r="H18" s="39">
        <v>0.875</v>
      </c>
      <c r="I18" s="40" t="s">
        <v>172</v>
      </c>
      <c r="J18">
        <v>2</v>
      </c>
      <c r="K18" s="39">
        <f t="shared" si="2"/>
        <v>0.25</v>
      </c>
      <c r="L18" s="39">
        <v>0.25</v>
      </c>
      <c r="M18" s="40" t="s">
        <v>173</v>
      </c>
      <c r="N18">
        <v>1</v>
      </c>
      <c r="O18" s="39">
        <f t="shared" si="3"/>
        <v>0.125</v>
      </c>
      <c r="P18" s="39">
        <v>0.125</v>
      </c>
      <c r="Q18" s="40" t="s">
        <v>174</v>
      </c>
      <c r="R18">
        <v>0</v>
      </c>
      <c r="S18" s="39">
        <f t="shared" si="4"/>
        <v>0</v>
      </c>
      <c r="T18" s="39">
        <v>0</v>
      </c>
      <c r="U18" s="40" t="s">
        <v>119</v>
      </c>
      <c r="V18">
        <v>0</v>
      </c>
      <c r="W18" s="39">
        <f t="shared" si="5"/>
        <v>0</v>
      </c>
      <c r="X18" s="39">
        <v>0</v>
      </c>
      <c r="Y18" s="40" t="s">
        <v>119</v>
      </c>
      <c r="Z18">
        <v>0</v>
      </c>
      <c r="AA18" s="39">
        <f t="shared" si="6"/>
        <v>0</v>
      </c>
      <c r="AB18" s="39">
        <v>0</v>
      </c>
      <c r="AC18" s="40" t="s">
        <v>119</v>
      </c>
      <c r="AD18">
        <v>0</v>
      </c>
      <c r="AE18" s="39">
        <f t="shared" si="7"/>
        <v>0</v>
      </c>
      <c r="AF18" s="39">
        <v>0</v>
      </c>
      <c r="AG18" s="40" t="s">
        <v>119</v>
      </c>
    </row>
    <row r="19" spans="1:33" ht="15" x14ac:dyDescent="0.25">
      <c r="A19" s="41" t="s">
        <v>19</v>
      </c>
      <c r="B19" s="49">
        <v>246</v>
      </c>
      <c r="C19" s="42">
        <v>244</v>
      </c>
      <c r="D19" s="43"/>
      <c r="E19" s="44">
        <f t="shared" si="0"/>
        <v>0.99186991869918695</v>
      </c>
      <c r="F19" s="42">
        <v>197</v>
      </c>
      <c r="G19" s="43">
        <f t="shared" si="1"/>
        <v>0.80737704918032782</v>
      </c>
      <c r="H19" s="43">
        <v>0.80737704918032782</v>
      </c>
      <c r="I19" s="44" t="s">
        <v>175</v>
      </c>
      <c r="J19" s="42">
        <v>36</v>
      </c>
      <c r="K19" s="43">
        <f t="shared" si="2"/>
        <v>0.14754098360655737</v>
      </c>
      <c r="L19" s="43">
        <v>0.14754098360655737</v>
      </c>
      <c r="M19" s="44" t="s">
        <v>176</v>
      </c>
      <c r="N19" s="42">
        <v>15</v>
      </c>
      <c r="O19" s="43">
        <f t="shared" si="3"/>
        <v>6.1475409836065573E-2</v>
      </c>
      <c r="P19" s="43">
        <v>6.0999999999999999E-2</v>
      </c>
      <c r="Q19" s="44" t="s">
        <v>177</v>
      </c>
      <c r="R19" s="42">
        <v>9</v>
      </c>
      <c r="S19" s="43">
        <f t="shared" si="4"/>
        <v>3.6885245901639344E-2</v>
      </c>
      <c r="T19" s="43">
        <v>3.6885245901639344E-2</v>
      </c>
      <c r="U19" s="44" t="s">
        <v>178</v>
      </c>
      <c r="V19" s="42">
        <v>1</v>
      </c>
      <c r="W19" s="43">
        <f t="shared" si="5"/>
        <v>4.0983606557377051E-3</v>
      </c>
      <c r="X19" s="43">
        <v>4.0983606557377051E-3</v>
      </c>
      <c r="Y19" s="44" t="s">
        <v>179</v>
      </c>
      <c r="Z19" s="42">
        <v>0</v>
      </c>
      <c r="AA19" s="43">
        <f t="shared" si="6"/>
        <v>0</v>
      </c>
      <c r="AB19" s="43">
        <v>0</v>
      </c>
      <c r="AC19" s="44" t="s">
        <v>119</v>
      </c>
      <c r="AD19" s="42">
        <v>0</v>
      </c>
      <c r="AE19" s="43">
        <f t="shared" si="7"/>
        <v>0</v>
      </c>
      <c r="AF19" s="43">
        <v>0</v>
      </c>
      <c r="AG19" s="44" t="s">
        <v>119</v>
      </c>
    </row>
    <row r="20" spans="1:33" ht="15" x14ac:dyDescent="0.25">
      <c r="A20" s="38" t="s">
        <v>20</v>
      </c>
      <c r="B20" s="48">
        <v>70</v>
      </c>
      <c r="C20">
        <v>70</v>
      </c>
      <c r="D20" s="39"/>
      <c r="E20" s="40">
        <f t="shared" si="0"/>
        <v>1</v>
      </c>
      <c r="F20">
        <v>58</v>
      </c>
      <c r="G20" s="39">
        <f t="shared" si="1"/>
        <v>0.82857142857142863</v>
      </c>
      <c r="H20" s="39">
        <v>0.82857142857142863</v>
      </c>
      <c r="I20" s="40" t="s">
        <v>180</v>
      </c>
      <c r="J20">
        <v>9</v>
      </c>
      <c r="K20" s="39">
        <f t="shared" si="2"/>
        <v>0.12857142857142856</v>
      </c>
      <c r="L20" s="39">
        <v>0.12857142857142856</v>
      </c>
      <c r="M20" s="40" t="s">
        <v>181</v>
      </c>
      <c r="N20">
        <v>1</v>
      </c>
      <c r="O20" s="39">
        <f t="shared" si="3"/>
        <v>1.4285714285714285E-2</v>
      </c>
      <c r="P20" s="39">
        <v>1.4285714285714285E-2</v>
      </c>
      <c r="Q20" s="40" t="s">
        <v>182</v>
      </c>
      <c r="R20">
        <v>3</v>
      </c>
      <c r="S20" s="39">
        <f t="shared" si="4"/>
        <v>4.2857142857142858E-2</v>
      </c>
      <c r="T20" s="39">
        <v>4.2857142857142858E-2</v>
      </c>
      <c r="U20" s="40" t="s">
        <v>183</v>
      </c>
      <c r="V20">
        <v>0</v>
      </c>
      <c r="W20" s="39">
        <f t="shared" si="5"/>
        <v>0</v>
      </c>
      <c r="X20" s="39">
        <v>0</v>
      </c>
      <c r="Y20" s="40" t="s">
        <v>119</v>
      </c>
      <c r="Z20">
        <v>2</v>
      </c>
      <c r="AA20" s="39">
        <f t="shared" si="6"/>
        <v>2.8571428571428571E-2</v>
      </c>
      <c r="AB20" s="39">
        <v>2.8571428571428571E-2</v>
      </c>
      <c r="AC20" s="40" t="s">
        <v>184</v>
      </c>
      <c r="AD20">
        <v>0</v>
      </c>
      <c r="AE20" s="39">
        <f t="shared" si="7"/>
        <v>0</v>
      </c>
      <c r="AF20" s="39">
        <v>0</v>
      </c>
      <c r="AG20" s="40" t="s">
        <v>119</v>
      </c>
    </row>
    <row r="21" spans="1:33" ht="15" x14ac:dyDescent="0.25">
      <c r="A21" s="41" t="s">
        <v>21</v>
      </c>
      <c r="B21" s="49">
        <v>35</v>
      </c>
      <c r="C21" s="42">
        <v>35</v>
      </c>
      <c r="D21" s="43"/>
      <c r="E21" s="44">
        <f t="shared" si="0"/>
        <v>1</v>
      </c>
      <c r="F21" s="42">
        <v>21</v>
      </c>
      <c r="G21" s="43">
        <f t="shared" si="1"/>
        <v>0.6</v>
      </c>
      <c r="H21" s="43">
        <v>0.6</v>
      </c>
      <c r="I21" s="44" t="s">
        <v>185</v>
      </c>
      <c r="J21" s="42">
        <v>11</v>
      </c>
      <c r="K21" s="43">
        <f t="shared" si="2"/>
        <v>0.31428571428571428</v>
      </c>
      <c r="L21" s="43">
        <v>0.31428571428571428</v>
      </c>
      <c r="M21" s="44" t="s">
        <v>186</v>
      </c>
      <c r="N21" s="42">
        <v>4</v>
      </c>
      <c r="O21" s="43">
        <f t="shared" si="3"/>
        <v>0.11428571428571428</v>
      </c>
      <c r="P21" s="43">
        <v>0.11428571428571428</v>
      </c>
      <c r="Q21" s="44" t="s">
        <v>187</v>
      </c>
      <c r="R21" s="42">
        <v>2</v>
      </c>
      <c r="S21" s="43">
        <f t="shared" si="4"/>
        <v>5.7142857142857141E-2</v>
      </c>
      <c r="T21" s="43">
        <v>5.7142857142857141E-2</v>
      </c>
      <c r="U21" s="44" t="s">
        <v>188</v>
      </c>
      <c r="V21" s="42">
        <v>0</v>
      </c>
      <c r="W21" s="43">
        <f t="shared" si="5"/>
        <v>0</v>
      </c>
      <c r="X21" s="43">
        <v>0</v>
      </c>
      <c r="Y21" s="44" t="s">
        <v>119</v>
      </c>
      <c r="Z21" s="42">
        <v>1</v>
      </c>
      <c r="AA21" s="43">
        <f t="shared" si="6"/>
        <v>2.8571428571428571E-2</v>
      </c>
      <c r="AB21" s="43">
        <v>2.8571428571428571E-2</v>
      </c>
      <c r="AC21" s="44" t="s">
        <v>189</v>
      </c>
      <c r="AD21" s="42">
        <v>0</v>
      </c>
      <c r="AE21" s="43">
        <f t="shared" si="7"/>
        <v>0</v>
      </c>
      <c r="AF21" s="43">
        <v>0</v>
      </c>
      <c r="AG21" s="44" t="s">
        <v>119</v>
      </c>
    </row>
    <row r="22" spans="1:33" ht="15" x14ac:dyDescent="0.25">
      <c r="A22" s="38" t="s">
        <v>22</v>
      </c>
      <c r="B22" s="48">
        <v>52</v>
      </c>
      <c r="C22">
        <v>49</v>
      </c>
      <c r="D22" s="39"/>
      <c r="E22" s="40">
        <f t="shared" si="0"/>
        <v>0.94230769230769229</v>
      </c>
      <c r="F22">
        <v>42</v>
      </c>
      <c r="G22" s="39">
        <f t="shared" si="1"/>
        <v>0.8571428571428571</v>
      </c>
      <c r="H22" s="39">
        <v>0.8571428571428571</v>
      </c>
      <c r="I22" s="40" t="s">
        <v>190</v>
      </c>
      <c r="J22">
        <v>8</v>
      </c>
      <c r="K22" s="39">
        <f t="shared" si="2"/>
        <v>0.16326530612244897</v>
      </c>
      <c r="L22" s="39">
        <v>0.16326530612244897</v>
      </c>
      <c r="M22" s="40" t="s">
        <v>191</v>
      </c>
      <c r="N22">
        <v>2</v>
      </c>
      <c r="O22" s="39">
        <f t="shared" si="3"/>
        <v>4.0816326530612242E-2</v>
      </c>
      <c r="P22" s="39">
        <v>4.0816326530612242E-2</v>
      </c>
      <c r="Q22" s="40" t="s">
        <v>192</v>
      </c>
      <c r="R22">
        <v>1</v>
      </c>
      <c r="S22" s="39">
        <f t="shared" si="4"/>
        <v>2.0408163265306121E-2</v>
      </c>
      <c r="T22" s="39">
        <v>2.0408163265306121E-2</v>
      </c>
      <c r="U22" s="40" t="s">
        <v>193</v>
      </c>
      <c r="V22">
        <v>0</v>
      </c>
      <c r="W22" s="39">
        <f t="shared" si="5"/>
        <v>0</v>
      </c>
      <c r="X22" s="39">
        <v>0</v>
      </c>
      <c r="Y22" s="40" t="s">
        <v>119</v>
      </c>
      <c r="Z22">
        <v>0</v>
      </c>
      <c r="AA22" s="39">
        <f t="shared" si="6"/>
        <v>0</v>
      </c>
      <c r="AB22" s="39">
        <v>0</v>
      </c>
      <c r="AC22" s="40" t="s">
        <v>119</v>
      </c>
      <c r="AD22">
        <v>0</v>
      </c>
      <c r="AE22" s="39">
        <f t="shared" si="7"/>
        <v>0</v>
      </c>
      <c r="AF22" s="39">
        <v>0</v>
      </c>
      <c r="AG22" s="40" t="s">
        <v>119</v>
      </c>
    </row>
    <row r="23" spans="1:33" ht="15" x14ac:dyDescent="0.25">
      <c r="A23" s="41" t="s">
        <v>23</v>
      </c>
      <c r="B23" s="49">
        <v>5</v>
      </c>
      <c r="C23" s="42">
        <v>5</v>
      </c>
      <c r="D23" s="43"/>
      <c r="E23" s="44">
        <f t="shared" si="0"/>
        <v>1</v>
      </c>
      <c r="F23" s="42">
        <v>0</v>
      </c>
      <c r="G23" s="43">
        <f t="shared" si="1"/>
        <v>0</v>
      </c>
      <c r="H23" s="43">
        <v>0</v>
      </c>
      <c r="I23" s="44" t="s">
        <v>119</v>
      </c>
      <c r="J23" s="42">
        <v>5</v>
      </c>
      <c r="K23" s="43">
        <f t="shared" si="2"/>
        <v>1</v>
      </c>
      <c r="L23" s="43">
        <v>1</v>
      </c>
      <c r="M23" s="44" t="s">
        <v>194</v>
      </c>
      <c r="N23" s="42">
        <v>0</v>
      </c>
      <c r="O23" s="43">
        <f t="shared" si="3"/>
        <v>0</v>
      </c>
      <c r="P23" s="43">
        <v>0</v>
      </c>
      <c r="Q23" s="44" t="s">
        <v>119</v>
      </c>
      <c r="R23" s="42">
        <v>0</v>
      </c>
      <c r="S23" s="43">
        <f t="shared" si="4"/>
        <v>0</v>
      </c>
      <c r="T23" s="43">
        <v>0</v>
      </c>
      <c r="U23" s="44" t="s">
        <v>119</v>
      </c>
      <c r="V23" s="42">
        <v>0</v>
      </c>
      <c r="W23" s="43">
        <f t="shared" si="5"/>
        <v>0</v>
      </c>
      <c r="X23" s="43">
        <v>0</v>
      </c>
      <c r="Y23" s="44" t="s">
        <v>119</v>
      </c>
      <c r="Z23" s="42">
        <v>0</v>
      </c>
      <c r="AA23" s="43">
        <f t="shared" si="6"/>
        <v>0</v>
      </c>
      <c r="AB23" s="43">
        <v>0</v>
      </c>
      <c r="AC23" s="44" t="s">
        <v>119</v>
      </c>
      <c r="AD23" s="42">
        <v>0</v>
      </c>
      <c r="AE23" s="43">
        <f t="shared" si="7"/>
        <v>0</v>
      </c>
      <c r="AF23" s="43">
        <v>0</v>
      </c>
      <c r="AG23" s="44" t="s">
        <v>119</v>
      </c>
    </row>
    <row r="24" spans="1:33" ht="15" x14ac:dyDescent="0.25">
      <c r="A24" s="38" t="s">
        <v>24</v>
      </c>
      <c r="B24" s="48">
        <v>27</v>
      </c>
      <c r="C24">
        <v>27</v>
      </c>
      <c r="D24" s="39"/>
      <c r="E24" s="40">
        <f t="shared" si="0"/>
        <v>1</v>
      </c>
      <c r="F24">
        <v>25</v>
      </c>
      <c r="G24" s="39">
        <f t="shared" si="1"/>
        <v>0.92592592592592593</v>
      </c>
      <c r="H24" s="39">
        <v>0.92592592592592593</v>
      </c>
      <c r="I24" s="40" t="s">
        <v>195</v>
      </c>
      <c r="J24">
        <v>9</v>
      </c>
      <c r="K24" s="39">
        <f t="shared" si="2"/>
        <v>0.33333333333333331</v>
      </c>
      <c r="L24" s="39">
        <v>0.33333333333333331</v>
      </c>
      <c r="M24" s="40" t="s">
        <v>196</v>
      </c>
      <c r="N24">
        <v>0</v>
      </c>
      <c r="O24" s="39">
        <f t="shared" si="3"/>
        <v>0</v>
      </c>
      <c r="P24" s="39">
        <v>0</v>
      </c>
      <c r="Q24" s="40" t="s">
        <v>119</v>
      </c>
      <c r="R24">
        <v>0</v>
      </c>
      <c r="S24" s="39">
        <f t="shared" si="4"/>
        <v>0</v>
      </c>
      <c r="T24" s="39">
        <v>0</v>
      </c>
      <c r="U24" s="40" t="s">
        <v>119</v>
      </c>
      <c r="V24">
        <v>0</v>
      </c>
      <c r="W24" s="39">
        <f t="shared" si="5"/>
        <v>0</v>
      </c>
      <c r="X24" s="39">
        <v>0</v>
      </c>
      <c r="Y24" s="40" t="s">
        <v>119</v>
      </c>
      <c r="Z24">
        <v>0</v>
      </c>
      <c r="AA24" s="39">
        <f t="shared" si="6"/>
        <v>0</v>
      </c>
      <c r="AB24" s="39">
        <v>0</v>
      </c>
      <c r="AC24" s="40" t="s">
        <v>119</v>
      </c>
      <c r="AD24">
        <v>0</v>
      </c>
      <c r="AE24" s="39">
        <f t="shared" si="7"/>
        <v>0</v>
      </c>
      <c r="AF24" s="39">
        <v>0</v>
      </c>
      <c r="AG24" s="40" t="s">
        <v>119</v>
      </c>
    </row>
    <row r="25" spans="1:33" ht="15" x14ac:dyDescent="0.25">
      <c r="A25" s="41" t="s">
        <v>25</v>
      </c>
      <c r="B25" s="49">
        <v>14</v>
      </c>
      <c r="C25" s="42">
        <v>14</v>
      </c>
      <c r="D25" s="43"/>
      <c r="E25" s="44">
        <f t="shared" si="0"/>
        <v>1</v>
      </c>
      <c r="F25" s="42">
        <v>10</v>
      </c>
      <c r="G25" s="43">
        <f t="shared" si="1"/>
        <v>0.7142857142857143</v>
      </c>
      <c r="H25" s="43">
        <v>0.7142857142857143</v>
      </c>
      <c r="I25" s="44" t="s">
        <v>197</v>
      </c>
      <c r="J25" s="42">
        <v>3</v>
      </c>
      <c r="K25" s="43">
        <f t="shared" si="2"/>
        <v>0.21428571428571427</v>
      </c>
      <c r="L25" s="43">
        <v>0.21428571428571427</v>
      </c>
      <c r="M25" s="44" t="s">
        <v>198</v>
      </c>
      <c r="N25" s="42">
        <v>0</v>
      </c>
      <c r="O25" s="43">
        <f t="shared" si="3"/>
        <v>0</v>
      </c>
      <c r="P25" s="43">
        <v>0</v>
      </c>
      <c r="Q25" s="44" t="s">
        <v>119</v>
      </c>
      <c r="R25" s="42">
        <v>1</v>
      </c>
      <c r="S25" s="43">
        <f t="shared" si="4"/>
        <v>7.1428571428571425E-2</v>
      </c>
      <c r="T25" s="43">
        <v>7.1428571428571425E-2</v>
      </c>
      <c r="U25" s="44" t="s">
        <v>199</v>
      </c>
      <c r="V25" s="42">
        <v>1</v>
      </c>
      <c r="W25" s="43">
        <f t="shared" si="5"/>
        <v>7.1428571428571425E-2</v>
      </c>
      <c r="X25" s="43">
        <v>7.1428571428571425E-2</v>
      </c>
      <c r="Y25" s="44" t="s">
        <v>199</v>
      </c>
      <c r="Z25" s="42">
        <v>1</v>
      </c>
      <c r="AA25" s="43">
        <f t="shared" si="6"/>
        <v>7.1428571428571425E-2</v>
      </c>
      <c r="AB25" s="43">
        <v>7.1428571428571425E-2</v>
      </c>
      <c r="AC25" s="44" t="s">
        <v>199</v>
      </c>
      <c r="AD25" s="42">
        <v>0</v>
      </c>
      <c r="AE25" s="43">
        <f t="shared" si="7"/>
        <v>0</v>
      </c>
      <c r="AF25" s="43">
        <v>0</v>
      </c>
      <c r="AG25" s="44" t="s">
        <v>119</v>
      </c>
    </row>
    <row r="26" spans="1:33" ht="15" x14ac:dyDescent="0.25">
      <c r="A26" s="38" t="s">
        <v>26</v>
      </c>
      <c r="B26" s="48">
        <v>31</v>
      </c>
      <c r="C26">
        <v>31</v>
      </c>
      <c r="D26" s="39"/>
      <c r="E26" s="40">
        <f t="shared" si="0"/>
        <v>1</v>
      </c>
      <c r="F26">
        <v>13</v>
      </c>
      <c r="G26" s="39">
        <f t="shared" si="1"/>
        <v>0.41935483870967744</v>
      </c>
      <c r="H26" s="39">
        <v>0.41899999999999998</v>
      </c>
      <c r="I26" s="40" t="s">
        <v>202</v>
      </c>
      <c r="J26">
        <v>18</v>
      </c>
      <c r="K26" s="39">
        <f t="shared" si="2"/>
        <v>0.58064516129032262</v>
      </c>
      <c r="L26" s="39">
        <v>0.58099999999999996</v>
      </c>
      <c r="M26" s="40" t="s">
        <v>203</v>
      </c>
      <c r="N26">
        <v>1</v>
      </c>
      <c r="O26" s="39">
        <f t="shared" si="3"/>
        <v>3.2258064516129031E-2</v>
      </c>
      <c r="P26" s="39">
        <v>3.2258064516129031E-2</v>
      </c>
      <c r="Q26" s="40" t="s">
        <v>204</v>
      </c>
      <c r="R26">
        <v>0</v>
      </c>
      <c r="S26" s="39">
        <f t="shared" si="4"/>
        <v>0</v>
      </c>
      <c r="T26" s="39">
        <v>0</v>
      </c>
      <c r="U26" s="40" t="s">
        <v>119</v>
      </c>
      <c r="V26">
        <v>0</v>
      </c>
      <c r="W26" s="39">
        <f t="shared" si="5"/>
        <v>0</v>
      </c>
      <c r="X26" s="39">
        <v>0</v>
      </c>
      <c r="Y26" s="40" t="s">
        <v>119</v>
      </c>
      <c r="Z26">
        <v>0</v>
      </c>
      <c r="AA26" s="39">
        <f t="shared" si="6"/>
        <v>0</v>
      </c>
      <c r="AB26" s="39">
        <v>0</v>
      </c>
      <c r="AC26" s="40" t="s">
        <v>119</v>
      </c>
      <c r="AD26">
        <v>0</v>
      </c>
      <c r="AE26" s="39">
        <f t="shared" si="7"/>
        <v>0</v>
      </c>
      <c r="AF26" s="39">
        <v>0</v>
      </c>
      <c r="AG26" s="40" t="s">
        <v>119</v>
      </c>
    </row>
    <row r="27" spans="1:33" ht="15" x14ac:dyDescent="0.25">
      <c r="A27" s="41" t="s">
        <v>27</v>
      </c>
      <c r="B27" s="49">
        <v>1</v>
      </c>
      <c r="C27" s="42">
        <v>1</v>
      </c>
      <c r="D27" s="43"/>
      <c r="E27" s="44">
        <f t="shared" si="0"/>
        <v>1</v>
      </c>
      <c r="F27" s="42">
        <v>1</v>
      </c>
      <c r="G27" s="43">
        <f t="shared" si="1"/>
        <v>1</v>
      </c>
      <c r="H27" s="43">
        <v>1</v>
      </c>
      <c r="I27" s="44" t="s">
        <v>134</v>
      </c>
      <c r="J27" s="42">
        <v>0</v>
      </c>
      <c r="K27" s="43">
        <f t="shared" si="2"/>
        <v>0</v>
      </c>
      <c r="L27" s="43">
        <v>0</v>
      </c>
      <c r="M27" s="44" t="s">
        <v>119</v>
      </c>
      <c r="N27" s="42">
        <v>0</v>
      </c>
      <c r="O27" s="43">
        <f t="shared" si="3"/>
        <v>0</v>
      </c>
      <c r="P27" s="43">
        <v>0</v>
      </c>
      <c r="Q27" s="44" t="s">
        <v>119</v>
      </c>
      <c r="R27" s="42">
        <v>0</v>
      </c>
      <c r="S27" s="43">
        <f t="shared" si="4"/>
        <v>0</v>
      </c>
      <c r="T27" s="43">
        <v>0</v>
      </c>
      <c r="U27" s="44" t="s">
        <v>119</v>
      </c>
      <c r="V27" s="42">
        <v>0</v>
      </c>
      <c r="W27" s="43">
        <f t="shared" si="5"/>
        <v>0</v>
      </c>
      <c r="X27" s="43">
        <v>0</v>
      </c>
      <c r="Y27" s="44" t="s">
        <v>119</v>
      </c>
      <c r="Z27" s="42">
        <v>0</v>
      </c>
      <c r="AA27" s="43">
        <f t="shared" si="6"/>
        <v>0</v>
      </c>
      <c r="AB27" s="43">
        <v>0</v>
      </c>
      <c r="AC27" s="44" t="s">
        <v>119</v>
      </c>
      <c r="AD27" s="42">
        <v>0</v>
      </c>
      <c r="AE27" s="43">
        <f t="shared" si="7"/>
        <v>0</v>
      </c>
      <c r="AF27" s="43">
        <v>0</v>
      </c>
      <c r="AG27" s="44" t="s">
        <v>119</v>
      </c>
    </row>
    <row r="28" spans="1:33" ht="15" x14ac:dyDescent="0.25">
      <c r="A28" s="38" t="s">
        <v>28</v>
      </c>
      <c r="B28" s="48">
        <v>5</v>
      </c>
      <c r="C28">
        <v>5</v>
      </c>
      <c r="D28" s="39"/>
      <c r="E28" s="40">
        <f t="shared" si="0"/>
        <v>1</v>
      </c>
      <c r="F28">
        <v>5</v>
      </c>
      <c r="G28" s="39">
        <f t="shared" si="1"/>
        <v>1</v>
      </c>
      <c r="H28" s="39">
        <v>1</v>
      </c>
      <c r="I28" s="40" t="s">
        <v>194</v>
      </c>
      <c r="J28">
        <v>2</v>
      </c>
      <c r="K28" s="39">
        <f t="shared" si="2"/>
        <v>0.4</v>
      </c>
      <c r="L28" s="39">
        <v>0.4</v>
      </c>
      <c r="M28" s="40" t="s">
        <v>205</v>
      </c>
      <c r="N28">
        <v>0</v>
      </c>
      <c r="O28" s="39">
        <f t="shared" si="3"/>
        <v>0</v>
      </c>
      <c r="P28" s="39">
        <v>0</v>
      </c>
      <c r="Q28" s="40" t="s">
        <v>119</v>
      </c>
      <c r="R28">
        <v>0</v>
      </c>
      <c r="S28" s="39">
        <f t="shared" si="4"/>
        <v>0</v>
      </c>
      <c r="T28" s="39">
        <v>0</v>
      </c>
      <c r="U28" s="40" t="s">
        <v>119</v>
      </c>
      <c r="V28">
        <v>0</v>
      </c>
      <c r="W28" s="39">
        <f t="shared" si="5"/>
        <v>0</v>
      </c>
      <c r="X28" s="39">
        <v>0</v>
      </c>
      <c r="Y28" s="40" t="s">
        <v>119</v>
      </c>
      <c r="Z28">
        <v>0</v>
      </c>
      <c r="AA28" s="39">
        <f t="shared" si="6"/>
        <v>0</v>
      </c>
      <c r="AB28" s="39">
        <v>0</v>
      </c>
      <c r="AC28" s="40" t="s">
        <v>119</v>
      </c>
      <c r="AD28">
        <v>0</v>
      </c>
      <c r="AE28" s="39">
        <f t="shared" si="7"/>
        <v>0</v>
      </c>
      <c r="AF28" s="39">
        <v>0</v>
      </c>
      <c r="AG28" s="40" t="s">
        <v>119</v>
      </c>
    </row>
    <row r="29" spans="1:33" ht="15" x14ac:dyDescent="0.25">
      <c r="A29" s="41" t="s">
        <v>29</v>
      </c>
      <c r="B29" s="49">
        <v>11</v>
      </c>
      <c r="C29" s="42">
        <v>11</v>
      </c>
      <c r="D29" s="43"/>
      <c r="E29" s="44">
        <f t="shared" si="0"/>
        <v>1</v>
      </c>
      <c r="F29" s="42">
        <v>3</v>
      </c>
      <c r="G29" s="43">
        <f t="shared" si="1"/>
        <v>0.27272727272727271</v>
      </c>
      <c r="H29" s="43">
        <v>0.27272727272727271</v>
      </c>
      <c r="I29" s="44" t="s">
        <v>206</v>
      </c>
      <c r="J29" s="42">
        <v>11</v>
      </c>
      <c r="K29" s="43">
        <f t="shared" si="2"/>
        <v>1</v>
      </c>
      <c r="L29" s="43">
        <v>1</v>
      </c>
      <c r="M29" s="44" t="s">
        <v>207</v>
      </c>
      <c r="N29" s="42">
        <v>0</v>
      </c>
      <c r="O29" s="43">
        <f t="shared" si="3"/>
        <v>0</v>
      </c>
      <c r="P29" s="43">
        <v>0</v>
      </c>
      <c r="Q29" s="44" t="s">
        <v>119</v>
      </c>
      <c r="R29" s="42">
        <v>0</v>
      </c>
      <c r="S29" s="43">
        <f t="shared" si="4"/>
        <v>0</v>
      </c>
      <c r="T29" s="43">
        <v>0</v>
      </c>
      <c r="U29" s="44" t="s">
        <v>119</v>
      </c>
      <c r="V29" s="42">
        <v>0</v>
      </c>
      <c r="W29" s="43">
        <f t="shared" si="5"/>
        <v>0</v>
      </c>
      <c r="X29" s="43">
        <v>0</v>
      </c>
      <c r="Y29" s="44" t="s">
        <v>119</v>
      </c>
      <c r="Z29" s="42">
        <v>0</v>
      </c>
      <c r="AA29" s="43">
        <f t="shared" si="6"/>
        <v>0</v>
      </c>
      <c r="AB29" s="43">
        <v>0</v>
      </c>
      <c r="AC29" s="44" t="s">
        <v>119</v>
      </c>
      <c r="AD29" s="42">
        <v>0</v>
      </c>
      <c r="AE29" s="43">
        <f t="shared" si="7"/>
        <v>0</v>
      </c>
      <c r="AF29" s="43">
        <v>0</v>
      </c>
      <c r="AG29" s="44" t="s">
        <v>119</v>
      </c>
    </row>
    <row r="30" spans="1:33" ht="15" x14ac:dyDescent="0.25">
      <c r="A30" s="38" t="s">
        <v>30</v>
      </c>
      <c r="B30" s="48">
        <v>39</v>
      </c>
      <c r="C30">
        <v>38</v>
      </c>
      <c r="D30" s="39"/>
      <c r="E30" s="40">
        <f t="shared" si="0"/>
        <v>0.97435897435897434</v>
      </c>
      <c r="F30">
        <v>9</v>
      </c>
      <c r="G30" s="39">
        <f t="shared" si="1"/>
        <v>0.23684210526315788</v>
      </c>
      <c r="H30" s="39">
        <v>0.23699999999999999</v>
      </c>
      <c r="I30" s="40" t="s">
        <v>208</v>
      </c>
      <c r="J30">
        <v>32</v>
      </c>
      <c r="K30" s="39">
        <f t="shared" si="2"/>
        <v>0.84210526315789469</v>
      </c>
      <c r="L30" s="39">
        <v>0.84210526315789469</v>
      </c>
      <c r="M30" s="40" t="s">
        <v>209</v>
      </c>
      <c r="N30">
        <v>0</v>
      </c>
      <c r="O30" s="39">
        <f t="shared" si="3"/>
        <v>0</v>
      </c>
      <c r="P30" s="39">
        <v>0</v>
      </c>
      <c r="Q30" s="40" t="s">
        <v>119</v>
      </c>
      <c r="R30">
        <v>0</v>
      </c>
      <c r="S30" s="39">
        <f t="shared" si="4"/>
        <v>0</v>
      </c>
      <c r="T30" s="39">
        <v>0</v>
      </c>
      <c r="U30" s="40" t="s">
        <v>119</v>
      </c>
      <c r="V30">
        <v>0</v>
      </c>
      <c r="W30" s="39">
        <f t="shared" si="5"/>
        <v>0</v>
      </c>
      <c r="X30" s="39">
        <v>0</v>
      </c>
      <c r="Y30" s="40" t="s">
        <v>119</v>
      </c>
      <c r="Z30">
        <v>0</v>
      </c>
      <c r="AA30" s="39">
        <f t="shared" si="6"/>
        <v>0</v>
      </c>
      <c r="AB30" s="39">
        <v>0</v>
      </c>
      <c r="AC30" s="40" t="s">
        <v>119</v>
      </c>
      <c r="AD30">
        <v>0</v>
      </c>
      <c r="AE30" s="39">
        <f t="shared" si="7"/>
        <v>0</v>
      </c>
      <c r="AF30" s="39">
        <v>0</v>
      </c>
      <c r="AG30" s="40" t="s">
        <v>119</v>
      </c>
    </row>
    <row r="31" spans="1:33" ht="15" x14ac:dyDescent="0.25">
      <c r="A31" s="41" t="s">
        <v>31</v>
      </c>
      <c r="B31" s="49">
        <v>66</v>
      </c>
      <c r="C31" s="42">
        <v>66</v>
      </c>
      <c r="D31" s="43"/>
      <c r="E31" s="44">
        <f t="shared" si="0"/>
        <v>1</v>
      </c>
      <c r="F31" s="42">
        <v>38</v>
      </c>
      <c r="G31" s="43">
        <f t="shared" si="1"/>
        <v>0.5757575757575758</v>
      </c>
      <c r="H31" s="43">
        <v>0.5757575757575758</v>
      </c>
      <c r="I31" s="44" t="s">
        <v>210</v>
      </c>
      <c r="J31" s="42">
        <v>23</v>
      </c>
      <c r="K31" s="43">
        <f t="shared" si="2"/>
        <v>0.34848484848484851</v>
      </c>
      <c r="L31" s="43">
        <v>0.34848484848484851</v>
      </c>
      <c r="M31" s="44" t="s">
        <v>211</v>
      </c>
      <c r="N31" s="42">
        <v>6</v>
      </c>
      <c r="O31" s="43">
        <f t="shared" si="3"/>
        <v>9.0909090909090912E-2</v>
      </c>
      <c r="P31" s="43">
        <v>9.0909090909090912E-2</v>
      </c>
      <c r="Q31" s="44" t="s">
        <v>212</v>
      </c>
      <c r="R31" s="42">
        <v>2</v>
      </c>
      <c r="S31" s="43">
        <f t="shared" si="4"/>
        <v>3.0303030303030304E-2</v>
      </c>
      <c r="T31" s="43">
        <v>3.0303030303030304E-2</v>
      </c>
      <c r="U31" s="44" t="s">
        <v>213</v>
      </c>
      <c r="V31" s="42">
        <v>0</v>
      </c>
      <c r="W31" s="43">
        <f t="shared" si="5"/>
        <v>0</v>
      </c>
      <c r="X31" s="43">
        <v>0</v>
      </c>
      <c r="Y31" s="44" t="s">
        <v>119</v>
      </c>
      <c r="Z31" s="42">
        <v>0</v>
      </c>
      <c r="AA31" s="43">
        <f t="shared" si="6"/>
        <v>0</v>
      </c>
      <c r="AB31" s="43">
        <v>0</v>
      </c>
      <c r="AC31" s="44" t="s">
        <v>119</v>
      </c>
      <c r="AD31" s="42">
        <v>0</v>
      </c>
      <c r="AE31" s="43">
        <f t="shared" si="7"/>
        <v>0</v>
      </c>
      <c r="AF31" s="43">
        <v>0</v>
      </c>
      <c r="AG31" s="44" t="s">
        <v>119</v>
      </c>
    </row>
    <row r="32" spans="1:33" ht="15" x14ac:dyDescent="0.25">
      <c r="A32" s="38" t="s">
        <v>32</v>
      </c>
      <c r="B32" s="48">
        <v>216</v>
      </c>
      <c r="C32">
        <v>215</v>
      </c>
      <c r="D32" s="39"/>
      <c r="E32" s="40">
        <v>0.99537037037037035</v>
      </c>
      <c r="F32">
        <v>185</v>
      </c>
      <c r="G32" s="39">
        <v>0.86046511627906974</v>
      </c>
      <c r="H32" s="39">
        <v>0.86046511627906974</v>
      </c>
      <c r="I32" s="40" t="s">
        <v>214</v>
      </c>
      <c r="J32">
        <v>31</v>
      </c>
      <c r="K32" s="39">
        <v>0.14418604651162792</v>
      </c>
      <c r="L32" s="39">
        <v>0.14418604651162792</v>
      </c>
      <c r="M32" s="40" t="s">
        <v>215</v>
      </c>
      <c r="N32">
        <v>9</v>
      </c>
      <c r="O32" s="39">
        <v>4.1860465116279069E-2</v>
      </c>
      <c r="P32" s="39">
        <v>4.2000000000000003E-2</v>
      </c>
      <c r="Q32" s="40" t="s">
        <v>216</v>
      </c>
      <c r="R32">
        <v>13</v>
      </c>
      <c r="S32" s="39">
        <v>6.0465116279069767E-2</v>
      </c>
      <c r="T32" s="39">
        <v>6.0465116279069767E-2</v>
      </c>
      <c r="U32" s="40" t="s">
        <v>217</v>
      </c>
      <c r="V32">
        <v>1</v>
      </c>
      <c r="W32" s="39">
        <v>4.6511627906976744E-3</v>
      </c>
      <c r="X32" s="39">
        <v>4.6511627906976744E-3</v>
      </c>
      <c r="Y32" s="40" t="s">
        <v>218</v>
      </c>
      <c r="Z32">
        <v>2</v>
      </c>
      <c r="AA32" s="39">
        <v>9.3023255813953487E-3</v>
      </c>
      <c r="AB32" s="39">
        <v>9.3023255813953487E-3</v>
      </c>
      <c r="AC32" s="40" t="s">
        <v>219</v>
      </c>
      <c r="AD32">
        <v>1</v>
      </c>
      <c r="AE32" s="39">
        <v>4.6511627906976744E-3</v>
      </c>
      <c r="AF32" s="39">
        <v>4.6511627906976744E-3</v>
      </c>
      <c r="AG32" s="40" t="s">
        <v>218</v>
      </c>
    </row>
    <row r="33" spans="1:33" ht="15" x14ac:dyDescent="0.25">
      <c r="A33" s="45" t="s">
        <v>334</v>
      </c>
      <c r="B33" s="50">
        <v>7</v>
      </c>
      <c r="C33" s="42">
        <v>7</v>
      </c>
      <c r="D33" s="43"/>
      <c r="E33" s="46">
        <v>1</v>
      </c>
      <c r="F33" s="42">
        <v>6</v>
      </c>
      <c r="G33" s="43">
        <v>0.8571428571428571</v>
      </c>
      <c r="H33" s="43">
        <v>0.8571428571428571</v>
      </c>
      <c r="I33" s="46" t="s">
        <v>200</v>
      </c>
      <c r="J33" s="42">
        <v>2</v>
      </c>
      <c r="K33" s="43">
        <v>0.2857142857142857</v>
      </c>
      <c r="L33" s="43">
        <v>0.2857142857142857</v>
      </c>
      <c r="M33" s="46" t="s">
        <v>201</v>
      </c>
      <c r="N33" s="42">
        <v>0</v>
      </c>
      <c r="O33" s="43">
        <v>0</v>
      </c>
      <c r="P33" s="43">
        <v>0</v>
      </c>
      <c r="Q33" s="46" t="s">
        <v>119</v>
      </c>
      <c r="R33" s="42">
        <v>0</v>
      </c>
      <c r="S33" s="43">
        <v>0</v>
      </c>
      <c r="T33" s="43">
        <v>0</v>
      </c>
      <c r="U33" s="46" t="s">
        <v>119</v>
      </c>
      <c r="V33" s="42">
        <v>0</v>
      </c>
      <c r="W33" s="43">
        <v>0</v>
      </c>
      <c r="X33" s="43">
        <v>0</v>
      </c>
      <c r="Y33" s="46" t="s">
        <v>119</v>
      </c>
      <c r="Z33" s="42">
        <v>0</v>
      </c>
      <c r="AA33" s="43">
        <v>0</v>
      </c>
      <c r="AB33" s="43">
        <v>0</v>
      </c>
      <c r="AC33" s="46" t="s">
        <v>119</v>
      </c>
      <c r="AD33" s="42">
        <v>0</v>
      </c>
      <c r="AE33" s="43">
        <v>0</v>
      </c>
      <c r="AF33" s="43">
        <v>0</v>
      </c>
      <c r="AG33" s="46" t="s">
        <v>119</v>
      </c>
    </row>
    <row r="34" spans="1:33" ht="15" x14ac:dyDescent="0.25">
      <c r="B34"/>
      <c r="C34"/>
      <c r="D34" s="39"/>
      <c r="E34" s="39"/>
      <c r="F34">
        <f>SUM(F4:F33)</f>
        <v>1683</v>
      </c>
      <c r="G34" s="39"/>
      <c r="H34" s="39"/>
      <c r="I34" s="39"/>
      <c r="J34">
        <f>SUM(J4:J33)</f>
        <v>689</v>
      </c>
      <c r="K34" s="39"/>
      <c r="L34" s="39"/>
      <c r="M34" s="39"/>
      <c r="N34">
        <f>SUM(N4:N33)</f>
        <v>186</v>
      </c>
      <c r="O34" s="39"/>
      <c r="P34" s="39"/>
      <c r="Q34" s="39"/>
      <c r="R34">
        <f>SUM(R4:R33)</f>
        <v>156</v>
      </c>
      <c r="S34" s="39"/>
      <c r="T34" s="39"/>
      <c r="U34" s="39"/>
      <c r="V34">
        <f>SUM(V4:V33)</f>
        <v>21</v>
      </c>
      <c r="W34" s="39"/>
      <c r="X34" s="39"/>
      <c r="Y34" s="39"/>
      <c r="Z34">
        <f>SUM(Z4:Z33)</f>
        <v>20</v>
      </c>
      <c r="AA34" s="39"/>
      <c r="AB34" s="39"/>
      <c r="AC34" s="39"/>
      <c r="AD34">
        <f>SUM(AD4:AD33)</f>
        <v>14</v>
      </c>
      <c r="AE34" s="39"/>
      <c r="AF34" s="39"/>
      <c r="AG34" s="39"/>
    </row>
    <row r="35" spans="1:33" ht="15" x14ac:dyDescent="0.25">
      <c r="B35"/>
      <c r="C35"/>
      <c r="D35" s="39"/>
      <c r="E35" s="39"/>
      <c r="F35"/>
      <c r="G35" s="39"/>
      <c r="H35" s="39"/>
      <c r="I35" s="39"/>
      <c r="J35"/>
      <c r="K35" s="39"/>
      <c r="L35" s="39"/>
      <c r="M35" s="39"/>
      <c r="N35"/>
      <c r="O35" s="39"/>
      <c r="P35" s="39"/>
      <c r="Q35" s="39"/>
      <c r="R35"/>
      <c r="S35" s="39"/>
      <c r="T35" s="39"/>
      <c r="U35" s="39"/>
      <c r="V35"/>
      <c r="W35" s="39"/>
      <c r="X35" s="39"/>
      <c r="Y35" s="39"/>
      <c r="Z35"/>
      <c r="AA35" s="39"/>
      <c r="AB35" s="39"/>
      <c r="AC35" s="39"/>
      <c r="AD35"/>
      <c r="AE35" s="39"/>
      <c r="AF35" s="39"/>
      <c r="AG35" s="39"/>
    </row>
    <row r="36" spans="1:33" ht="15" x14ac:dyDescent="0.25">
      <c r="B36"/>
      <c r="C36"/>
      <c r="D36" s="39"/>
      <c r="E36" s="39"/>
      <c r="F36"/>
      <c r="G36" s="39"/>
      <c r="H36" s="39"/>
      <c r="I36" s="39"/>
      <c r="J36"/>
      <c r="K36" s="39"/>
      <c r="L36" s="39"/>
      <c r="M36" s="39"/>
      <c r="N36"/>
      <c r="O36" s="39"/>
      <c r="P36" s="39"/>
      <c r="Q36" s="39"/>
      <c r="R36"/>
      <c r="S36" s="39"/>
      <c r="T36" s="39"/>
      <c r="U36" s="39"/>
      <c r="V36"/>
      <c r="W36" s="39"/>
      <c r="X36" s="39"/>
      <c r="Y36" s="39"/>
      <c r="Z36"/>
      <c r="AA36" s="39"/>
      <c r="AB36" s="39"/>
      <c r="AC36" s="39"/>
      <c r="AD36"/>
      <c r="AE36" s="39"/>
      <c r="AF36" s="39"/>
      <c r="AG36" s="39"/>
    </row>
    <row r="37" spans="1:33" ht="15" x14ac:dyDescent="0.25">
      <c r="B37"/>
      <c r="C37"/>
      <c r="D37" s="39"/>
      <c r="E37" s="39"/>
      <c r="F37"/>
      <c r="G37" s="39"/>
      <c r="H37" s="39"/>
      <c r="I37" s="39"/>
      <c r="J37"/>
      <c r="K37" s="39"/>
      <c r="L37" s="39"/>
      <c r="M37" s="39"/>
      <c r="N37"/>
      <c r="O37" s="39"/>
      <c r="P37" s="39"/>
      <c r="Q37" s="39"/>
      <c r="R37"/>
      <c r="S37" s="39"/>
      <c r="T37" s="39"/>
      <c r="U37" s="39"/>
      <c r="V37"/>
      <c r="W37" s="39"/>
      <c r="X37" s="39"/>
      <c r="Y37" s="39"/>
      <c r="Z37"/>
      <c r="AA37" s="39"/>
      <c r="AB37" s="39"/>
      <c r="AC37" s="39"/>
      <c r="AD37"/>
      <c r="AE37" s="39"/>
      <c r="AF37" s="39"/>
      <c r="AG37" s="39"/>
    </row>
    <row r="38" spans="1:33" ht="15" x14ac:dyDescent="0.25">
      <c r="B38"/>
      <c r="C38"/>
      <c r="D38" s="39"/>
      <c r="E38" s="39"/>
      <c r="F38"/>
      <c r="G38" s="39"/>
      <c r="H38" s="39"/>
      <c r="I38" s="39"/>
      <c r="J38"/>
      <c r="K38" s="39"/>
      <c r="L38" s="39"/>
      <c r="M38" s="39"/>
      <c r="N38"/>
      <c r="O38" s="39"/>
      <c r="P38" s="39"/>
      <c r="Q38" s="39"/>
      <c r="R38"/>
      <c r="S38" s="39"/>
      <c r="T38" s="39"/>
      <c r="U38" s="39"/>
      <c r="V38"/>
      <c r="W38" s="39"/>
      <c r="X38" s="39"/>
      <c r="Y38" s="39"/>
      <c r="Z38"/>
      <c r="AA38" s="39"/>
      <c r="AB38" s="39"/>
      <c r="AC38" s="39"/>
      <c r="AD38"/>
      <c r="AE38" s="39"/>
      <c r="AF38" s="39"/>
      <c r="AG38" s="39"/>
    </row>
    <row r="39" spans="1:33" ht="15" x14ac:dyDescent="0.25">
      <c r="B39"/>
      <c r="C39"/>
      <c r="D39" s="39"/>
      <c r="E39" s="39"/>
      <c r="F39"/>
      <c r="G39" s="39"/>
      <c r="H39" s="39"/>
      <c r="I39" s="39"/>
      <c r="J39"/>
      <c r="K39" s="39"/>
      <c r="L39" s="39"/>
      <c r="M39" s="39"/>
      <c r="N39"/>
      <c r="O39" s="39"/>
      <c r="P39" s="39"/>
      <c r="Q39" s="39"/>
      <c r="R39"/>
      <c r="S39" s="39"/>
      <c r="T39" s="39"/>
      <c r="U39" s="39"/>
      <c r="V39"/>
      <c r="W39" s="39"/>
      <c r="X39" s="39"/>
      <c r="Y39" s="39"/>
      <c r="Z39"/>
      <c r="AA39" s="39"/>
      <c r="AB39" s="39"/>
      <c r="AC39" s="39"/>
      <c r="AD39"/>
      <c r="AE39" s="39"/>
      <c r="AF39" s="39"/>
      <c r="AG39" s="39"/>
    </row>
    <row r="40" spans="1:33" ht="15" x14ac:dyDescent="0.25">
      <c r="B40"/>
      <c r="C40"/>
      <c r="D40" s="39"/>
      <c r="E40" s="39"/>
      <c r="F40"/>
      <c r="G40" s="39"/>
      <c r="H40" s="39"/>
      <c r="I40" s="39"/>
      <c r="J40"/>
      <c r="K40" s="39"/>
      <c r="L40" s="39"/>
      <c r="M40" s="39"/>
      <c r="N40"/>
      <c r="O40" s="39"/>
      <c r="P40" s="39"/>
      <c r="Q40" s="39"/>
      <c r="R40"/>
      <c r="S40" s="39"/>
      <c r="T40" s="39"/>
      <c r="U40" s="39"/>
      <c r="V40"/>
      <c r="W40" s="39"/>
      <c r="X40" s="39"/>
      <c r="Y40" s="39"/>
      <c r="Z40"/>
      <c r="AA40" s="39"/>
      <c r="AB40" s="39"/>
      <c r="AC40" s="39"/>
      <c r="AD40"/>
      <c r="AE40" s="39"/>
      <c r="AF40" s="39"/>
      <c r="AG40" s="39"/>
    </row>
    <row r="41" spans="1:33" ht="15" x14ac:dyDescent="0.25">
      <c r="B41"/>
      <c r="C41"/>
      <c r="D41" s="39"/>
      <c r="E41" s="39"/>
      <c r="F41"/>
      <c r="G41" s="39"/>
      <c r="H41" s="39"/>
      <c r="I41" s="39"/>
      <c r="J41"/>
      <c r="K41" s="39"/>
      <c r="L41" s="39"/>
      <c r="M41" s="39"/>
      <c r="N41"/>
      <c r="O41" s="39"/>
      <c r="P41" s="39"/>
      <c r="Q41" s="39"/>
      <c r="R41"/>
      <c r="S41" s="39"/>
      <c r="T41" s="39"/>
      <c r="U41" s="39"/>
      <c r="V41"/>
      <c r="W41" s="39"/>
      <c r="X41" s="39"/>
      <c r="Y41" s="39"/>
      <c r="Z41"/>
      <c r="AA41" s="39"/>
      <c r="AB41" s="39"/>
      <c r="AC41" s="39"/>
      <c r="AD41"/>
      <c r="AE41" s="39"/>
      <c r="AF41" s="39"/>
      <c r="AG41" s="39"/>
    </row>
    <row r="42" spans="1:33" ht="15" x14ac:dyDescent="0.25">
      <c r="B42"/>
      <c r="C42"/>
      <c r="D42" s="39"/>
      <c r="E42" s="39"/>
      <c r="F42"/>
      <c r="G42" s="39"/>
      <c r="H42" s="39"/>
      <c r="I42" s="39"/>
      <c r="J42"/>
      <c r="K42" s="39"/>
      <c r="L42" s="39"/>
      <c r="M42" s="39"/>
      <c r="N42"/>
      <c r="O42" s="39"/>
      <c r="P42" s="39"/>
      <c r="Q42" s="39"/>
      <c r="R42"/>
      <c r="S42" s="39"/>
      <c r="T42" s="39"/>
      <c r="U42" s="39"/>
      <c r="V42"/>
      <c r="W42" s="39"/>
      <c r="X42" s="39"/>
      <c r="Y42" s="39"/>
      <c r="Z42"/>
      <c r="AA42" s="39"/>
      <c r="AB42" s="39"/>
      <c r="AC42" s="39"/>
      <c r="AD42"/>
      <c r="AE42" s="39"/>
      <c r="AF42" s="39"/>
      <c r="AG42" s="39"/>
    </row>
    <row r="43" spans="1:33" ht="15" x14ac:dyDescent="0.25">
      <c r="B43"/>
      <c r="C43"/>
      <c r="D43" s="39"/>
      <c r="E43" s="39"/>
      <c r="F43"/>
      <c r="G43" s="39"/>
      <c r="H43" s="39"/>
      <c r="I43" s="39"/>
      <c r="J43"/>
      <c r="K43" s="39"/>
      <c r="L43" s="39"/>
      <c r="M43" s="39"/>
      <c r="N43"/>
      <c r="O43" s="39"/>
      <c r="P43" s="39"/>
      <c r="Q43" s="39"/>
      <c r="R43"/>
      <c r="S43" s="39"/>
      <c r="T43" s="39"/>
      <c r="U43" s="39"/>
      <c r="V43"/>
      <c r="W43" s="39"/>
      <c r="X43" s="39"/>
      <c r="Y43" s="39"/>
      <c r="Z43"/>
      <c r="AA43" s="39"/>
      <c r="AB43" s="39"/>
      <c r="AC43" s="39"/>
      <c r="AD43"/>
      <c r="AE43" s="39"/>
      <c r="AF43" s="39"/>
      <c r="AG43" s="39"/>
    </row>
    <row r="44" spans="1:33" ht="15" x14ac:dyDescent="0.25">
      <c r="B44"/>
      <c r="C44"/>
      <c r="D44" s="39"/>
      <c r="E44" s="39"/>
      <c r="F44"/>
      <c r="G44" s="39"/>
      <c r="H44" s="39"/>
      <c r="I44" s="39"/>
      <c r="J44"/>
      <c r="K44" s="39"/>
      <c r="L44" s="39"/>
      <c r="M44" s="39"/>
      <c r="N44"/>
      <c r="O44" s="39"/>
      <c r="P44" s="39"/>
      <c r="Q44" s="39"/>
      <c r="R44"/>
      <c r="S44" s="39"/>
      <c r="T44" s="39"/>
      <c r="U44" s="39"/>
      <c r="V44"/>
      <c r="W44" s="39"/>
      <c r="X44" s="39"/>
      <c r="Y44" s="39"/>
      <c r="Z44"/>
      <c r="AA44" s="39"/>
      <c r="AB44" s="39"/>
      <c r="AC44" s="39"/>
      <c r="AD44"/>
      <c r="AE44" s="39"/>
      <c r="AF44" s="39"/>
      <c r="AG44" s="39"/>
    </row>
    <row r="45" spans="1:33" ht="15" x14ac:dyDescent="0.25">
      <c r="B45"/>
      <c r="C45"/>
      <c r="D45" s="39"/>
      <c r="E45" s="39"/>
      <c r="F45"/>
      <c r="G45" s="39"/>
      <c r="H45" s="39"/>
      <c r="I45" s="39"/>
      <c r="J45"/>
      <c r="K45" s="39"/>
      <c r="L45" s="39"/>
      <c r="M45" s="39"/>
      <c r="N45"/>
      <c r="O45" s="39"/>
      <c r="P45" s="39"/>
      <c r="Q45" s="39"/>
      <c r="R45"/>
      <c r="S45" s="39"/>
      <c r="T45" s="39"/>
      <c r="U45" s="39"/>
      <c r="V45"/>
      <c r="W45" s="39"/>
      <c r="X45" s="39"/>
      <c r="Y45" s="39"/>
      <c r="Z45"/>
      <c r="AA45" s="39"/>
      <c r="AB45" s="39"/>
      <c r="AC45" s="39"/>
      <c r="AD45"/>
      <c r="AE45" s="39"/>
      <c r="AF45" s="39"/>
      <c r="AG45" s="39"/>
    </row>
    <row r="46" spans="1:33" ht="15" x14ac:dyDescent="0.25">
      <c r="B46"/>
      <c r="C46"/>
      <c r="D46" s="39"/>
      <c r="E46" s="39"/>
      <c r="F46"/>
      <c r="G46" s="39"/>
      <c r="H46" s="39"/>
      <c r="I46" s="39"/>
      <c r="J46"/>
      <c r="K46" s="39"/>
      <c r="L46" s="39"/>
      <c r="M46" s="39"/>
      <c r="N46"/>
      <c r="O46" s="39"/>
      <c r="P46" s="39"/>
      <c r="Q46" s="39"/>
      <c r="R46"/>
      <c r="S46" s="39"/>
      <c r="T46" s="39"/>
      <c r="U46" s="39"/>
      <c r="V46"/>
      <c r="W46" s="39"/>
      <c r="X46" s="39"/>
      <c r="Y46" s="39"/>
      <c r="Z46"/>
      <c r="AA46" s="39"/>
      <c r="AB46" s="39"/>
      <c r="AC46" s="39"/>
      <c r="AD46"/>
      <c r="AE46" s="39"/>
      <c r="AF46" s="39"/>
      <c r="AG46" s="39"/>
    </row>
    <row r="47" spans="1:33" ht="15" x14ac:dyDescent="0.25">
      <c r="B47"/>
      <c r="C47"/>
      <c r="D47" s="39"/>
      <c r="E47" s="39"/>
      <c r="F47"/>
      <c r="G47" s="39"/>
      <c r="H47" s="39"/>
      <c r="I47" s="39"/>
      <c r="J47"/>
      <c r="K47" s="39"/>
      <c r="L47" s="39"/>
      <c r="M47" s="39"/>
      <c r="N47"/>
      <c r="O47" s="39"/>
      <c r="P47" s="39"/>
      <c r="Q47" s="39"/>
      <c r="R47"/>
      <c r="S47" s="39"/>
      <c r="T47" s="39"/>
      <c r="U47" s="39"/>
      <c r="V47"/>
      <c r="W47" s="39"/>
      <c r="X47" s="39"/>
      <c r="Y47" s="39"/>
      <c r="Z47"/>
      <c r="AA47" s="39"/>
      <c r="AB47" s="39"/>
      <c r="AC47" s="39"/>
      <c r="AD47"/>
      <c r="AE47" s="39"/>
      <c r="AF47" s="39"/>
      <c r="AG47" s="39"/>
    </row>
    <row r="48" spans="1:33" ht="15" x14ac:dyDescent="0.25">
      <c r="B48"/>
      <c r="C48"/>
      <c r="D48" s="39"/>
      <c r="E48" s="39"/>
      <c r="F48"/>
      <c r="G48" s="39"/>
      <c r="H48" s="39"/>
      <c r="I48" s="39"/>
      <c r="J48"/>
      <c r="K48" s="39"/>
      <c r="L48" s="39"/>
      <c r="M48" s="39"/>
      <c r="N48"/>
      <c r="O48" s="39"/>
      <c r="P48" s="39"/>
      <c r="Q48" s="39"/>
      <c r="R48"/>
      <c r="S48" s="39"/>
      <c r="T48" s="39"/>
      <c r="U48" s="39"/>
      <c r="V48"/>
      <c r="W48" s="39"/>
      <c r="X48" s="39"/>
      <c r="Y48" s="39"/>
      <c r="Z48"/>
      <c r="AA48" s="39"/>
      <c r="AB48" s="39"/>
      <c r="AC48" s="39"/>
      <c r="AD48"/>
      <c r="AE48" s="39"/>
      <c r="AF48" s="39"/>
      <c r="AG48" s="39"/>
    </row>
    <row r="49" spans="2:33" ht="15" x14ac:dyDescent="0.25">
      <c r="B49"/>
      <c r="C49"/>
      <c r="D49" s="39"/>
      <c r="E49" s="39"/>
      <c r="F49"/>
      <c r="G49" s="39"/>
      <c r="H49" s="39"/>
      <c r="I49" s="39"/>
      <c r="J49"/>
      <c r="K49" s="39"/>
      <c r="L49" s="39"/>
      <c r="M49" s="39"/>
      <c r="N49"/>
      <c r="O49" s="39"/>
      <c r="P49" s="39"/>
      <c r="Q49" s="39"/>
      <c r="R49"/>
      <c r="S49" s="39"/>
      <c r="T49" s="39"/>
      <c r="U49" s="39"/>
      <c r="V49"/>
      <c r="W49" s="39"/>
      <c r="X49" s="39"/>
      <c r="Y49" s="39"/>
      <c r="Z49"/>
      <c r="AA49" s="39"/>
      <c r="AB49" s="39"/>
      <c r="AC49" s="39"/>
      <c r="AD49"/>
      <c r="AE49" s="39"/>
      <c r="AF49" s="39"/>
      <c r="AG49" s="39"/>
    </row>
    <row r="50" spans="2:33" ht="15" x14ac:dyDescent="0.25">
      <c r="B50"/>
      <c r="C50"/>
      <c r="D50" s="39"/>
      <c r="E50" s="39"/>
      <c r="F50"/>
      <c r="G50" s="39"/>
      <c r="H50" s="39"/>
      <c r="I50" s="39"/>
      <c r="J50"/>
      <c r="K50" s="39"/>
      <c r="L50" s="39"/>
      <c r="M50" s="39"/>
      <c r="N50"/>
      <c r="O50" s="39"/>
      <c r="P50" s="39"/>
      <c r="Q50" s="39"/>
      <c r="R50"/>
      <c r="S50" s="39"/>
      <c r="T50" s="39"/>
      <c r="U50" s="39"/>
      <c r="V50"/>
      <c r="W50" s="39"/>
      <c r="X50" s="39"/>
      <c r="Y50" s="39"/>
      <c r="Z50"/>
      <c r="AA50" s="39"/>
      <c r="AB50" s="39"/>
      <c r="AC50" s="39"/>
      <c r="AD50"/>
      <c r="AE50" s="39"/>
      <c r="AF50" s="39"/>
      <c r="AG50" s="39"/>
    </row>
    <row r="51" spans="2:33" ht="15" x14ac:dyDescent="0.25">
      <c r="B51"/>
      <c r="C51"/>
      <c r="D51" s="39"/>
      <c r="E51" s="39"/>
      <c r="F51"/>
      <c r="G51" s="39"/>
      <c r="H51" s="39"/>
      <c r="I51" s="39"/>
      <c r="J51"/>
      <c r="K51" s="39"/>
      <c r="L51" s="39"/>
      <c r="M51" s="39"/>
      <c r="N51"/>
      <c r="O51" s="39"/>
      <c r="P51" s="39"/>
      <c r="Q51" s="39"/>
      <c r="R51"/>
      <c r="S51" s="39"/>
      <c r="T51" s="39"/>
      <c r="U51" s="39"/>
      <c r="V51"/>
      <c r="W51" s="39"/>
      <c r="X51" s="39"/>
      <c r="Y51" s="39"/>
      <c r="Z51"/>
      <c r="AA51" s="39"/>
      <c r="AB51" s="39"/>
      <c r="AC51" s="39"/>
      <c r="AD51"/>
      <c r="AE51" s="39"/>
      <c r="AF51" s="39"/>
      <c r="AG51" s="39"/>
    </row>
    <row r="52" spans="2:33" ht="15" x14ac:dyDescent="0.25">
      <c r="B52"/>
      <c r="C52"/>
      <c r="D52" s="39"/>
      <c r="E52" s="39"/>
      <c r="F52"/>
      <c r="G52" s="39"/>
      <c r="H52" s="39"/>
      <c r="I52" s="39"/>
      <c r="J52"/>
      <c r="K52" s="39"/>
      <c r="L52" s="39"/>
      <c r="M52" s="39"/>
      <c r="N52"/>
      <c r="O52" s="39"/>
      <c r="P52" s="39"/>
      <c r="Q52" s="39"/>
      <c r="R52"/>
      <c r="S52" s="39"/>
      <c r="T52" s="39"/>
      <c r="U52" s="39"/>
      <c r="V52"/>
      <c r="W52" s="39"/>
      <c r="X52" s="39"/>
      <c r="Y52" s="39"/>
      <c r="Z52"/>
      <c r="AA52" s="39"/>
      <c r="AB52" s="39"/>
      <c r="AC52" s="39"/>
      <c r="AD52"/>
      <c r="AE52" s="39"/>
      <c r="AF52" s="39"/>
      <c r="AG52" s="39"/>
    </row>
    <row r="53" spans="2:33" ht="15" x14ac:dyDescent="0.25">
      <c r="B53"/>
      <c r="C53"/>
      <c r="D53" s="39"/>
      <c r="E53" s="39"/>
      <c r="F53"/>
      <c r="G53" s="39"/>
      <c r="H53" s="39"/>
      <c r="I53" s="39"/>
      <c r="J53"/>
      <c r="K53" s="39"/>
      <c r="L53" s="39"/>
      <c r="M53" s="39"/>
      <c r="N53"/>
      <c r="O53" s="39"/>
      <c r="P53" s="39"/>
      <c r="Q53" s="39"/>
      <c r="R53"/>
      <c r="S53" s="39"/>
      <c r="T53" s="39"/>
      <c r="U53" s="39"/>
      <c r="V53"/>
      <c r="W53" s="39"/>
      <c r="X53" s="39"/>
      <c r="Y53" s="39"/>
      <c r="Z53"/>
      <c r="AA53" s="39"/>
      <c r="AB53" s="39"/>
      <c r="AC53" s="39"/>
      <c r="AD53"/>
      <c r="AE53" s="39"/>
      <c r="AF53" s="39"/>
      <c r="AG53" s="39"/>
    </row>
    <row r="54" spans="2:33" ht="15" x14ac:dyDescent="0.25">
      <c r="B54"/>
      <c r="C54"/>
      <c r="D54" s="39"/>
      <c r="E54" s="39"/>
      <c r="F54"/>
      <c r="G54" s="39"/>
      <c r="H54" s="39"/>
      <c r="I54" s="39"/>
      <c r="J54"/>
      <c r="K54" s="39"/>
      <c r="L54" s="39"/>
      <c r="M54" s="39"/>
      <c r="N54"/>
      <c r="O54" s="39"/>
      <c r="P54" s="39"/>
      <c r="Q54" s="39"/>
      <c r="R54"/>
      <c r="S54" s="39"/>
      <c r="T54" s="39"/>
      <c r="U54" s="39"/>
      <c r="V54"/>
      <c r="W54" s="39"/>
      <c r="X54" s="39"/>
      <c r="Y54" s="39"/>
      <c r="Z54"/>
      <c r="AA54" s="39"/>
      <c r="AB54" s="39"/>
      <c r="AC54" s="39"/>
      <c r="AD54"/>
      <c r="AE54" s="39"/>
      <c r="AF54" s="39"/>
      <c r="AG54" s="39"/>
    </row>
    <row r="55" spans="2:33" ht="15" x14ac:dyDescent="0.25">
      <c r="B55"/>
      <c r="C55"/>
      <c r="D55" s="39"/>
      <c r="E55" s="39"/>
      <c r="F55"/>
      <c r="G55" s="39"/>
      <c r="H55" s="39"/>
      <c r="I55" s="39"/>
      <c r="J55"/>
      <c r="K55" s="39"/>
      <c r="L55" s="39"/>
      <c r="M55" s="39"/>
      <c r="N55"/>
      <c r="O55" s="39"/>
      <c r="P55" s="39"/>
      <c r="Q55" s="39"/>
      <c r="R55"/>
      <c r="S55" s="39"/>
      <c r="T55" s="39"/>
      <c r="U55" s="39"/>
      <c r="V55"/>
      <c r="W55" s="39"/>
      <c r="X55" s="39"/>
      <c r="Y55" s="39"/>
      <c r="Z55"/>
      <c r="AA55" s="39"/>
      <c r="AB55" s="39"/>
      <c r="AC55" s="39"/>
      <c r="AD55"/>
      <c r="AE55" s="39"/>
      <c r="AF55" s="39"/>
      <c r="AG55" s="39"/>
    </row>
    <row r="56" spans="2:33" ht="15" x14ac:dyDescent="0.25">
      <c r="B56"/>
      <c r="C56"/>
      <c r="D56" s="39"/>
      <c r="E56" s="39"/>
      <c r="F56"/>
      <c r="G56" s="39"/>
      <c r="H56" s="39"/>
      <c r="I56" s="39"/>
      <c r="J56"/>
      <c r="K56" s="39"/>
      <c r="L56" s="39"/>
      <c r="M56" s="39"/>
      <c r="N56"/>
      <c r="O56" s="39"/>
      <c r="P56" s="39"/>
      <c r="Q56" s="39"/>
      <c r="R56"/>
      <c r="S56" s="39"/>
      <c r="T56" s="39"/>
      <c r="U56" s="39"/>
      <c r="V56"/>
      <c r="W56" s="39"/>
      <c r="X56" s="39"/>
      <c r="Y56" s="39"/>
      <c r="Z56"/>
      <c r="AA56" s="39"/>
      <c r="AB56" s="39"/>
      <c r="AC56" s="39"/>
      <c r="AD56"/>
      <c r="AE56" s="39"/>
      <c r="AF56" s="39"/>
      <c r="AG56" s="39"/>
    </row>
    <row r="57" spans="2:33" ht="15" x14ac:dyDescent="0.25">
      <c r="B57"/>
      <c r="C57"/>
      <c r="D57" s="39"/>
      <c r="E57" s="39"/>
      <c r="F57"/>
      <c r="G57" s="39"/>
      <c r="H57" s="39"/>
      <c r="I57" s="39"/>
      <c r="J57"/>
      <c r="K57" s="39"/>
      <c r="L57" s="39"/>
      <c r="M57" s="39"/>
      <c r="N57"/>
      <c r="O57" s="39"/>
      <c r="P57" s="39"/>
      <c r="Q57" s="39"/>
      <c r="R57"/>
      <c r="S57" s="39"/>
      <c r="T57" s="39"/>
      <c r="U57" s="39"/>
      <c r="V57"/>
      <c r="W57" s="39"/>
      <c r="X57" s="39"/>
      <c r="Y57" s="39"/>
      <c r="Z57"/>
      <c r="AA57" s="39"/>
      <c r="AB57" s="39"/>
      <c r="AC57" s="39"/>
      <c r="AD57"/>
      <c r="AE57" s="39"/>
      <c r="AF57" s="39"/>
      <c r="AG57" s="39"/>
    </row>
    <row r="58" spans="2:33" x14ac:dyDescent="0.2">
      <c r="V58" s="27">
        <f>SUM(V4:V57)</f>
        <v>42</v>
      </c>
    </row>
    <row r="59" spans="2:33" x14ac:dyDescent="0.2">
      <c r="B59" s="47">
        <f>SUM(B4:B57)</f>
        <v>2593</v>
      </c>
      <c r="C59" s="47">
        <f>SUM(C4:C57)</f>
        <v>2573</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6C27-4826-4E19-ADDE-3F2091BCE582}">
  <dimension ref="A1:K61"/>
  <sheetViews>
    <sheetView workbookViewId="0"/>
  </sheetViews>
  <sheetFormatPr defaultColWidth="8" defaultRowHeight="12.75" x14ac:dyDescent="0.2"/>
  <cols>
    <col min="1" max="1" width="60" style="47" customWidth="1"/>
    <col min="2" max="2" width="13.28515625" style="47" customWidth="1"/>
    <col min="3" max="3" width="13.28515625" style="47" hidden="1" customWidth="1"/>
    <col min="4" max="5" width="13.28515625" style="47" customWidth="1"/>
    <col min="6" max="11" width="13.28515625" style="27" customWidth="1"/>
    <col min="12" max="16384" width="8" style="27"/>
  </cols>
  <sheetData>
    <row r="1" spans="1:11" x14ac:dyDescent="0.2">
      <c r="A1" s="51" t="s">
        <v>333</v>
      </c>
      <c r="B1" s="51"/>
      <c r="C1" s="51"/>
      <c r="D1" s="51"/>
      <c r="E1" s="51"/>
    </row>
    <row r="3" spans="1:11" s="53" customFormat="1" ht="60" x14ac:dyDescent="0.25">
      <c r="A3" s="52" t="s">
        <v>38</v>
      </c>
      <c r="B3" s="29" t="s">
        <v>95</v>
      </c>
      <c r="C3" s="32" t="s">
        <v>97</v>
      </c>
      <c r="D3" s="32" t="s">
        <v>97</v>
      </c>
      <c r="E3" s="34" t="s">
        <v>99</v>
      </c>
      <c r="F3" s="32" t="s">
        <v>101</v>
      </c>
      <c r="G3" s="32" t="s">
        <v>104</v>
      </c>
      <c r="H3" s="32" t="s">
        <v>107</v>
      </c>
      <c r="I3" s="32" t="s">
        <v>110</v>
      </c>
      <c r="J3" s="32" t="s">
        <v>113</v>
      </c>
      <c r="K3" s="32" t="s">
        <v>116</v>
      </c>
    </row>
    <row r="4" spans="1:11" customFormat="1" ht="15" x14ac:dyDescent="0.25">
      <c r="A4" s="54" t="s">
        <v>39</v>
      </c>
      <c r="B4" s="55">
        <v>4</v>
      </c>
      <c r="C4" s="40" t="e">
        <f>SUM(#REF!/B4)</f>
        <v>#REF!</v>
      </c>
      <c r="D4" s="40">
        <v>1</v>
      </c>
      <c r="E4" s="40" t="s">
        <v>221</v>
      </c>
      <c r="F4" s="40" t="s">
        <v>222</v>
      </c>
      <c r="G4" s="40" t="s">
        <v>119</v>
      </c>
      <c r="H4" s="40" t="s">
        <v>119</v>
      </c>
      <c r="I4" s="40" t="s">
        <v>119</v>
      </c>
      <c r="J4" s="40" t="s">
        <v>119</v>
      </c>
      <c r="K4" s="40" t="s">
        <v>119</v>
      </c>
    </row>
    <row r="5" spans="1:11" customFormat="1" ht="15" x14ac:dyDescent="0.25">
      <c r="A5" s="56" t="s">
        <v>40</v>
      </c>
      <c r="B5" s="57">
        <v>8</v>
      </c>
      <c r="C5" s="44" t="e">
        <f>SUM(#REF!/B5)</f>
        <v>#REF!</v>
      </c>
      <c r="D5" s="44">
        <v>0.875</v>
      </c>
      <c r="E5" s="44" t="s">
        <v>223</v>
      </c>
      <c r="F5" s="44" t="s">
        <v>224</v>
      </c>
      <c r="G5" s="44" t="s">
        <v>224</v>
      </c>
      <c r="H5" s="44" t="s">
        <v>224</v>
      </c>
      <c r="I5" s="44" t="s">
        <v>119</v>
      </c>
      <c r="J5" s="44" t="s">
        <v>119</v>
      </c>
      <c r="K5" s="44" t="s">
        <v>119</v>
      </c>
    </row>
    <row r="6" spans="1:11" customFormat="1" ht="15" x14ac:dyDescent="0.25">
      <c r="A6" s="54" t="s">
        <v>41</v>
      </c>
      <c r="B6" s="55">
        <v>58</v>
      </c>
      <c r="C6" s="40" t="e">
        <f>SUM(#REF!/B6)</f>
        <v>#REF!</v>
      </c>
      <c r="D6" s="40">
        <v>1</v>
      </c>
      <c r="E6" s="40" t="s">
        <v>225</v>
      </c>
      <c r="F6" s="40" t="s">
        <v>226</v>
      </c>
      <c r="G6" s="40" t="s">
        <v>119</v>
      </c>
      <c r="H6" s="40" t="s">
        <v>227</v>
      </c>
      <c r="I6" s="40" t="s">
        <v>119</v>
      </c>
      <c r="J6" s="40" t="s">
        <v>228</v>
      </c>
      <c r="K6" s="40" t="s">
        <v>119</v>
      </c>
    </row>
    <row r="7" spans="1:11" customFormat="1" ht="15" x14ac:dyDescent="0.25">
      <c r="A7" s="56" t="s">
        <v>42</v>
      </c>
      <c r="B7" s="57">
        <v>52</v>
      </c>
      <c r="C7" s="44" t="e">
        <f>SUM(#REF!/B7)</f>
        <v>#REF!</v>
      </c>
      <c r="D7" s="44">
        <v>1</v>
      </c>
      <c r="E7" s="57" t="s">
        <v>229</v>
      </c>
      <c r="F7" s="44" t="s">
        <v>230</v>
      </c>
      <c r="G7" s="44" t="s">
        <v>231</v>
      </c>
      <c r="H7" s="44" t="s">
        <v>232</v>
      </c>
      <c r="I7" s="44" t="s">
        <v>119</v>
      </c>
      <c r="J7" s="44" t="s">
        <v>119</v>
      </c>
      <c r="K7" s="44" t="s">
        <v>232</v>
      </c>
    </row>
    <row r="8" spans="1:11" customFormat="1" ht="15" x14ac:dyDescent="0.25">
      <c r="A8" s="54" t="s">
        <v>43</v>
      </c>
      <c r="B8" s="55">
        <v>88</v>
      </c>
      <c r="C8" s="40" t="e">
        <f>SUM(#REF!/B8)</f>
        <v>#REF!</v>
      </c>
      <c r="D8" s="40">
        <v>1</v>
      </c>
      <c r="E8" s="40" t="s">
        <v>233</v>
      </c>
      <c r="F8" s="40" t="s">
        <v>234</v>
      </c>
      <c r="G8" s="40" t="s">
        <v>235</v>
      </c>
      <c r="H8" s="40" t="s">
        <v>236</v>
      </c>
      <c r="I8" s="40" t="s">
        <v>119</v>
      </c>
      <c r="J8" s="40" t="s">
        <v>119</v>
      </c>
      <c r="K8" s="40" t="s">
        <v>119</v>
      </c>
    </row>
    <row r="9" spans="1:11" customFormat="1" ht="15" x14ac:dyDescent="0.25">
      <c r="A9" s="56" t="s">
        <v>44</v>
      </c>
      <c r="B9" s="57">
        <v>4</v>
      </c>
      <c r="C9" s="44" t="e">
        <f>SUM(#REF!/B9)</f>
        <v>#REF!</v>
      </c>
      <c r="D9" s="44">
        <v>1</v>
      </c>
      <c r="E9" s="44" t="s">
        <v>237</v>
      </c>
      <c r="F9" s="44" t="s">
        <v>119</v>
      </c>
      <c r="G9" s="44" t="s">
        <v>119</v>
      </c>
      <c r="H9" s="44" t="s">
        <v>119</v>
      </c>
      <c r="I9" s="44" t="s">
        <v>119</v>
      </c>
      <c r="J9" s="44" t="s">
        <v>119</v>
      </c>
      <c r="K9" s="44" t="s">
        <v>119</v>
      </c>
    </row>
    <row r="10" spans="1:11" customFormat="1" ht="15" x14ac:dyDescent="0.25">
      <c r="A10" s="54" t="s">
        <v>45</v>
      </c>
      <c r="B10" s="55">
        <v>32</v>
      </c>
      <c r="C10" s="40" t="e">
        <f>SUM(#REF!/B10)</f>
        <v>#REF!</v>
      </c>
      <c r="D10" s="40">
        <v>1</v>
      </c>
      <c r="E10" s="55" t="s">
        <v>238</v>
      </c>
      <c r="F10" s="55" t="s">
        <v>239</v>
      </c>
      <c r="G10" s="55" t="s">
        <v>240</v>
      </c>
      <c r="H10" s="55" t="s">
        <v>241</v>
      </c>
      <c r="I10" s="55" t="s">
        <v>241</v>
      </c>
      <c r="J10" s="40" t="s">
        <v>119</v>
      </c>
      <c r="K10" s="40" t="s">
        <v>119</v>
      </c>
    </row>
    <row r="11" spans="1:11" customFormat="1" ht="15" x14ac:dyDescent="0.25">
      <c r="A11" s="56" t="s">
        <v>46</v>
      </c>
      <c r="B11" s="57">
        <v>46</v>
      </c>
      <c r="C11" s="44"/>
      <c r="D11" s="44">
        <v>0.95699999999999996</v>
      </c>
      <c r="E11" s="57" t="s">
        <v>242</v>
      </c>
      <c r="F11" s="57" t="s">
        <v>243</v>
      </c>
      <c r="G11" s="57" t="s">
        <v>243</v>
      </c>
      <c r="H11" s="57" t="s">
        <v>165</v>
      </c>
      <c r="I11" s="44" t="s">
        <v>119</v>
      </c>
      <c r="J11" s="57" t="s">
        <v>166</v>
      </c>
      <c r="K11" s="57" t="s">
        <v>166</v>
      </c>
    </row>
    <row r="12" spans="1:11" customFormat="1" ht="15" x14ac:dyDescent="0.25">
      <c r="A12" s="54" t="s">
        <v>47</v>
      </c>
      <c r="B12" s="55">
        <v>31</v>
      </c>
      <c r="C12" s="40" t="e">
        <f>SUM(#REF!/B12)</f>
        <v>#REF!</v>
      </c>
      <c r="D12" s="40">
        <v>1</v>
      </c>
      <c r="E12" s="55" t="s">
        <v>202</v>
      </c>
      <c r="F12" s="55" t="s">
        <v>203</v>
      </c>
      <c r="G12" s="40" t="s">
        <v>204</v>
      </c>
      <c r="H12" s="40" t="s">
        <v>119</v>
      </c>
      <c r="I12" s="40" t="s">
        <v>119</v>
      </c>
      <c r="J12" s="40" t="s">
        <v>119</v>
      </c>
      <c r="K12" s="40" t="s">
        <v>119</v>
      </c>
    </row>
    <row r="13" spans="1:11" customFormat="1" ht="15" x14ac:dyDescent="0.25">
      <c r="A13" s="56" t="s">
        <v>48</v>
      </c>
      <c r="B13" s="57">
        <v>20</v>
      </c>
      <c r="C13" s="44" t="e">
        <f>SUM(#REF!/B13)</f>
        <v>#REF!</v>
      </c>
      <c r="D13" s="44">
        <v>1</v>
      </c>
      <c r="E13" s="44" t="s">
        <v>135</v>
      </c>
      <c r="F13" s="44" t="s">
        <v>136</v>
      </c>
      <c r="G13" s="44" t="s">
        <v>137</v>
      </c>
      <c r="H13" s="44" t="s">
        <v>119</v>
      </c>
      <c r="I13" s="44" t="s">
        <v>119</v>
      </c>
      <c r="J13" s="44" t="s">
        <v>119</v>
      </c>
      <c r="K13" s="44" t="s">
        <v>119</v>
      </c>
    </row>
    <row r="14" spans="1:11" customFormat="1" ht="15" x14ac:dyDescent="0.25">
      <c r="A14" s="54" t="s">
        <v>49</v>
      </c>
      <c r="B14" s="55">
        <v>81</v>
      </c>
      <c r="C14" s="40" t="e">
        <f>SUM(#REF!/B14)</f>
        <v>#REF!</v>
      </c>
      <c r="D14" s="40">
        <v>0.97530864197530864</v>
      </c>
      <c r="E14" s="55" t="s">
        <v>244</v>
      </c>
      <c r="F14" s="40" t="s">
        <v>245</v>
      </c>
      <c r="G14" s="40" t="s">
        <v>246</v>
      </c>
      <c r="H14" s="40" t="s">
        <v>148</v>
      </c>
      <c r="I14" s="40" t="s">
        <v>147</v>
      </c>
      <c r="J14" s="40" t="s">
        <v>119</v>
      </c>
      <c r="K14" s="40" t="s">
        <v>247</v>
      </c>
    </row>
    <row r="15" spans="1:11" customFormat="1" ht="15" x14ac:dyDescent="0.25">
      <c r="A15" s="56" t="s">
        <v>50</v>
      </c>
      <c r="B15" s="57">
        <v>12</v>
      </c>
      <c r="C15" s="44" t="e">
        <f>SUM(#REF!/B15)</f>
        <v>#REF!</v>
      </c>
      <c r="D15" s="44">
        <v>1</v>
      </c>
      <c r="E15" s="57" t="s">
        <v>248</v>
      </c>
      <c r="F15" s="57" t="s">
        <v>249</v>
      </c>
      <c r="G15" s="44" t="s">
        <v>250</v>
      </c>
      <c r="H15" s="44" t="s">
        <v>250</v>
      </c>
      <c r="I15" s="44" t="s">
        <v>119</v>
      </c>
      <c r="J15" s="44" t="s">
        <v>119</v>
      </c>
      <c r="K15" s="44" t="s">
        <v>119</v>
      </c>
    </row>
    <row r="16" spans="1:11" customFormat="1" ht="15" x14ac:dyDescent="0.25">
      <c r="A16" s="54" t="s">
        <v>51</v>
      </c>
      <c r="B16" s="55">
        <v>222</v>
      </c>
      <c r="C16" s="40" t="e">
        <f>SUM(#REF!/B16)</f>
        <v>#REF!</v>
      </c>
      <c r="D16" s="40">
        <v>1</v>
      </c>
      <c r="E16" s="40" t="s">
        <v>117</v>
      </c>
      <c r="F16" s="40" t="s">
        <v>118</v>
      </c>
      <c r="G16" s="40" t="s">
        <v>119</v>
      </c>
      <c r="H16" s="40" t="s">
        <v>120</v>
      </c>
      <c r="I16" s="40" t="s">
        <v>119</v>
      </c>
      <c r="J16" s="40" t="s">
        <v>119</v>
      </c>
      <c r="K16" s="40" t="s">
        <v>119</v>
      </c>
    </row>
    <row r="17" spans="1:11" customFormat="1" ht="15" x14ac:dyDescent="0.25">
      <c r="A17" s="56" t="s">
        <v>52</v>
      </c>
      <c r="B17" s="57">
        <v>0</v>
      </c>
      <c r="C17" s="44" t="s">
        <v>36</v>
      </c>
      <c r="D17" s="44" t="s">
        <v>36</v>
      </c>
      <c r="E17" s="44" t="s">
        <v>36</v>
      </c>
      <c r="F17" s="44" t="s">
        <v>36</v>
      </c>
      <c r="G17" s="44" t="s">
        <v>36</v>
      </c>
      <c r="H17" s="44" t="s">
        <v>36</v>
      </c>
      <c r="I17" s="44" t="s">
        <v>36</v>
      </c>
      <c r="J17" s="44" t="s">
        <v>36</v>
      </c>
      <c r="K17" s="44" t="s">
        <v>36</v>
      </c>
    </row>
    <row r="18" spans="1:11" customFormat="1" ht="15" x14ac:dyDescent="0.25">
      <c r="A18" s="54" t="s">
        <v>53</v>
      </c>
      <c r="B18" s="55">
        <v>9</v>
      </c>
      <c r="C18" s="40" t="e">
        <f>SUM(#REF!/B18)</f>
        <v>#REF!</v>
      </c>
      <c r="D18" s="40">
        <v>1</v>
      </c>
      <c r="E18" s="40" t="s">
        <v>251</v>
      </c>
      <c r="F18" s="40" t="s">
        <v>252</v>
      </c>
      <c r="G18" s="40" t="s">
        <v>119</v>
      </c>
      <c r="H18" s="40" t="s">
        <v>119</v>
      </c>
      <c r="I18" s="40" t="s">
        <v>119</v>
      </c>
      <c r="J18" s="40" t="s">
        <v>119</v>
      </c>
      <c r="K18" s="40" t="s">
        <v>119</v>
      </c>
    </row>
    <row r="19" spans="1:11" customFormat="1" ht="15" x14ac:dyDescent="0.25">
      <c r="A19" s="56" t="s">
        <v>54</v>
      </c>
      <c r="B19" s="57">
        <v>7</v>
      </c>
      <c r="C19" s="44" t="e">
        <f>SUM(#REF!/B19)</f>
        <v>#REF!</v>
      </c>
      <c r="D19" s="44">
        <v>1</v>
      </c>
      <c r="E19" s="44" t="s">
        <v>200</v>
      </c>
      <c r="F19" s="44" t="s">
        <v>201</v>
      </c>
      <c r="G19" s="44" t="s">
        <v>119</v>
      </c>
      <c r="H19" s="44" t="s">
        <v>119</v>
      </c>
      <c r="I19" s="44" t="s">
        <v>119</v>
      </c>
      <c r="J19" s="44" t="s">
        <v>119</v>
      </c>
      <c r="K19" s="44" t="s">
        <v>119</v>
      </c>
    </row>
    <row r="20" spans="1:11" customFormat="1" ht="15" x14ac:dyDescent="0.25">
      <c r="A20" s="54" t="s">
        <v>55</v>
      </c>
      <c r="B20" s="55">
        <v>7</v>
      </c>
      <c r="C20" s="40" t="e">
        <f>SUM(#REF!/B20)</f>
        <v>#REF!</v>
      </c>
      <c r="D20" s="40">
        <v>1</v>
      </c>
      <c r="E20" s="40" t="s">
        <v>201</v>
      </c>
      <c r="F20" s="40" t="s">
        <v>119</v>
      </c>
      <c r="G20" s="40" t="s">
        <v>223</v>
      </c>
      <c r="H20" s="40" t="s">
        <v>119</v>
      </c>
      <c r="I20" s="40" t="s">
        <v>119</v>
      </c>
      <c r="J20" s="40" t="s">
        <v>119</v>
      </c>
      <c r="K20" s="40" t="s">
        <v>119</v>
      </c>
    </row>
    <row r="21" spans="1:11" customFormat="1" ht="15" x14ac:dyDescent="0.25">
      <c r="A21" s="56" t="s">
        <v>56</v>
      </c>
      <c r="B21" s="57">
        <v>8</v>
      </c>
      <c r="C21" s="44" t="e">
        <f>SUM(#REF!/B21)</f>
        <v>#REF!</v>
      </c>
      <c r="D21" s="44">
        <v>1</v>
      </c>
      <c r="E21" s="44" t="s">
        <v>119</v>
      </c>
      <c r="F21" s="44" t="s">
        <v>119</v>
      </c>
      <c r="G21" s="44" t="s">
        <v>119</v>
      </c>
      <c r="H21" s="44" t="s">
        <v>253</v>
      </c>
      <c r="I21" s="44" t="s">
        <v>119</v>
      </c>
      <c r="J21" s="44" t="s">
        <v>119</v>
      </c>
      <c r="K21" s="44" t="s">
        <v>119</v>
      </c>
    </row>
    <row r="22" spans="1:11" customFormat="1" ht="15" x14ac:dyDescent="0.25">
      <c r="A22" s="54" t="s">
        <v>57</v>
      </c>
      <c r="B22" s="55">
        <v>16</v>
      </c>
      <c r="C22" s="40" t="e">
        <f>SUM(#REF!/B22)</f>
        <v>#REF!</v>
      </c>
      <c r="D22" s="40">
        <v>1</v>
      </c>
      <c r="E22" s="40" t="s">
        <v>254</v>
      </c>
      <c r="F22" s="40" t="s">
        <v>255</v>
      </c>
      <c r="G22" s="40" t="s">
        <v>119</v>
      </c>
      <c r="H22" s="40" t="s">
        <v>256</v>
      </c>
      <c r="I22" s="40" t="s">
        <v>255</v>
      </c>
      <c r="J22" s="40" t="s">
        <v>119</v>
      </c>
      <c r="K22" s="40" t="s">
        <v>119</v>
      </c>
    </row>
    <row r="23" spans="1:11" customFormat="1" ht="15" x14ac:dyDescent="0.25">
      <c r="A23" s="56" t="s">
        <v>58</v>
      </c>
      <c r="B23" s="57">
        <v>29</v>
      </c>
      <c r="C23" s="44" t="e">
        <f>SUM(#REF!/B23)</f>
        <v>#REF!</v>
      </c>
      <c r="D23" s="44">
        <v>1</v>
      </c>
      <c r="E23" s="57" t="s">
        <v>257</v>
      </c>
      <c r="F23" s="44" t="s">
        <v>258</v>
      </c>
      <c r="G23" s="44" t="s">
        <v>259</v>
      </c>
      <c r="H23" s="44" t="s">
        <v>119</v>
      </c>
      <c r="I23" s="44" t="s">
        <v>119</v>
      </c>
      <c r="J23" s="44" t="s">
        <v>119</v>
      </c>
      <c r="K23" s="44" t="s">
        <v>119</v>
      </c>
    </row>
    <row r="24" spans="1:11" customFormat="1" ht="15" x14ac:dyDescent="0.25">
      <c r="A24" s="54" t="s">
        <v>59</v>
      </c>
      <c r="B24" s="55">
        <v>162</v>
      </c>
      <c r="C24" s="40" t="e">
        <f>SUM(#REF!/B24)</f>
        <v>#REF!</v>
      </c>
      <c r="D24" s="40">
        <v>1</v>
      </c>
      <c r="E24" s="55" t="s">
        <v>260</v>
      </c>
      <c r="F24" s="40" t="s">
        <v>261</v>
      </c>
      <c r="G24" s="40" t="s">
        <v>262</v>
      </c>
      <c r="H24" s="40" t="s">
        <v>263</v>
      </c>
      <c r="I24" s="40" t="s">
        <v>119</v>
      </c>
      <c r="J24" s="40" t="s">
        <v>119</v>
      </c>
      <c r="K24" s="40" t="s">
        <v>119</v>
      </c>
    </row>
    <row r="25" spans="1:11" customFormat="1" ht="15" x14ac:dyDescent="0.25">
      <c r="A25" s="56" t="s">
        <v>60</v>
      </c>
      <c r="B25" s="57">
        <v>5</v>
      </c>
      <c r="C25" s="44" t="e">
        <f>SUM(#REF!/B25)</f>
        <v>#REF!</v>
      </c>
      <c r="D25" s="44">
        <v>1</v>
      </c>
      <c r="E25" s="44" t="s">
        <v>119</v>
      </c>
      <c r="F25" s="44" t="s">
        <v>194</v>
      </c>
      <c r="G25" s="44" t="s">
        <v>119</v>
      </c>
      <c r="H25" s="44" t="s">
        <v>119</v>
      </c>
      <c r="I25" s="44" t="s">
        <v>119</v>
      </c>
      <c r="J25" s="44" t="s">
        <v>119</v>
      </c>
      <c r="K25" s="44" t="s">
        <v>119</v>
      </c>
    </row>
    <row r="26" spans="1:11" customFormat="1" ht="15" x14ac:dyDescent="0.25">
      <c r="A26" s="54" t="s">
        <v>61</v>
      </c>
      <c r="B26" s="55">
        <v>17</v>
      </c>
      <c r="C26" s="40" t="e">
        <f>SUM(#REF!/B26)</f>
        <v>#REF!</v>
      </c>
      <c r="D26" s="40">
        <v>0.94117647058823528</v>
      </c>
      <c r="E26" s="40" t="s">
        <v>264</v>
      </c>
      <c r="F26" s="55" t="s">
        <v>256</v>
      </c>
      <c r="G26" s="40" t="s">
        <v>119</v>
      </c>
      <c r="H26" s="40" t="s">
        <v>119</v>
      </c>
      <c r="I26" s="40" t="s">
        <v>119</v>
      </c>
      <c r="J26" s="40" t="s">
        <v>119</v>
      </c>
      <c r="K26" s="40" t="s">
        <v>256</v>
      </c>
    </row>
    <row r="27" spans="1:11" customFormat="1" ht="15" x14ac:dyDescent="0.25">
      <c r="A27" s="56" t="s">
        <v>62</v>
      </c>
      <c r="B27" s="57">
        <v>66</v>
      </c>
      <c r="C27" s="44" t="e">
        <f>SUM(#REF!/B27)</f>
        <v>#REF!</v>
      </c>
      <c r="D27" s="44">
        <v>1</v>
      </c>
      <c r="E27" s="44" t="s">
        <v>265</v>
      </c>
      <c r="F27" s="44" t="s">
        <v>266</v>
      </c>
      <c r="G27" s="44" t="s">
        <v>267</v>
      </c>
      <c r="H27" s="44" t="s">
        <v>267</v>
      </c>
      <c r="I27" s="44" t="s">
        <v>119</v>
      </c>
      <c r="J27" s="44" t="s">
        <v>119</v>
      </c>
      <c r="K27" s="44" t="s">
        <v>119</v>
      </c>
    </row>
    <row r="28" spans="1:11" customFormat="1" ht="15" x14ac:dyDescent="0.25">
      <c r="A28" s="54" t="s">
        <v>63</v>
      </c>
      <c r="B28" s="55">
        <v>176</v>
      </c>
      <c r="C28" s="40" t="e">
        <f>SUM(#REF!/B28)</f>
        <v>#REF!</v>
      </c>
      <c r="D28" s="40">
        <v>0.98863636363636365</v>
      </c>
      <c r="E28" s="55" t="s">
        <v>268</v>
      </c>
      <c r="F28" s="40" t="s">
        <v>269</v>
      </c>
      <c r="G28" s="40" t="s">
        <v>270</v>
      </c>
      <c r="H28" s="40" t="s">
        <v>271</v>
      </c>
      <c r="I28" s="40" t="s">
        <v>119</v>
      </c>
      <c r="J28" s="40" t="s">
        <v>272</v>
      </c>
      <c r="K28" s="40" t="s">
        <v>272</v>
      </c>
    </row>
    <row r="29" spans="1:11" customFormat="1" ht="15" x14ac:dyDescent="0.25">
      <c r="A29" s="56" t="s">
        <v>64</v>
      </c>
      <c r="B29" s="57">
        <v>3</v>
      </c>
      <c r="C29" s="44" t="e">
        <f>SUM(#REF!/B29)</f>
        <v>#REF!</v>
      </c>
      <c r="D29" s="44">
        <v>1</v>
      </c>
      <c r="E29" s="44" t="s">
        <v>273</v>
      </c>
      <c r="F29" s="44" t="s">
        <v>119</v>
      </c>
      <c r="G29" s="44" t="s">
        <v>274</v>
      </c>
      <c r="H29" s="44" t="s">
        <v>119</v>
      </c>
      <c r="I29" s="44" t="s">
        <v>119</v>
      </c>
      <c r="J29" s="44" t="s">
        <v>119</v>
      </c>
      <c r="K29" s="44" t="s">
        <v>119</v>
      </c>
    </row>
    <row r="30" spans="1:11" customFormat="1" ht="15" x14ac:dyDescent="0.25">
      <c r="A30" s="54" t="s">
        <v>65</v>
      </c>
      <c r="B30" s="55">
        <v>29</v>
      </c>
      <c r="C30" s="40" t="e">
        <f>SUM(#REF!/B30)</f>
        <v>#REF!</v>
      </c>
      <c r="D30" s="40">
        <v>1</v>
      </c>
      <c r="E30" s="40" t="s">
        <v>275</v>
      </c>
      <c r="F30" s="40" t="s">
        <v>276</v>
      </c>
      <c r="G30" s="40" t="s">
        <v>277</v>
      </c>
      <c r="H30" s="40" t="s">
        <v>276</v>
      </c>
      <c r="I30" s="40" t="s">
        <v>119</v>
      </c>
      <c r="J30" s="40" t="s">
        <v>119</v>
      </c>
      <c r="K30" s="40" t="s">
        <v>119</v>
      </c>
    </row>
    <row r="31" spans="1:11" customFormat="1" ht="15" x14ac:dyDescent="0.25">
      <c r="A31" s="56" t="s">
        <v>66</v>
      </c>
      <c r="B31" s="57">
        <v>11</v>
      </c>
      <c r="C31" s="44" t="e">
        <f>SUM(#REF!/B31)</f>
        <v>#REF!</v>
      </c>
      <c r="D31" s="44">
        <v>1</v>
      </c>
      <c r="E31" s="44" t="s">
        <v>278</v>
      </c>
      <c r="F31" s="44" t="s">
        <v>279</v>
      </c>
      <c r="G31" s="44" t="s">
        <v>119</v>
      </c>
      <c r="H31" s="44" t="s">
        <v>119</v>
      </c>
      <c r="I31" s="44" t="s">
        <v>119</v>
      </c>
      <c r="J31" s="44" t="s">
        <v>119</v>
      </c>
      <c r="K31" s="44" t="s">
        <v>119</v>
      </c>
    </row>
    <row r="32" spans="1:11" customFormat="1" ht="28.5" customHeight="1" x14ac:dyDescent="0.25">
      <c r="A32" s="58" t="s">
        <v>67</v>
      </c>
      <c r="B32" s="55">
        <v>30</v>
      </c>
      <c r="C32" s="40" t="e">
        <f>SUM(#REF!/B32)</f>
        <v>#REF!</v>
      </c>
      <c r="D32" s="40">
        <v>1</v>
      </c>
      <c r="E32" s="40" t="s">
        <v>280</v>
      </c>
      <c r="F32" s="40" t="s">
        <v>281</v>
      </c>
      <c r="G32" s="40" t="s">
        <v>282</v>
      </c>
      <c r="H32" s="40" t="s">
        <v>283</v>
      </c>
      <c r="I32" s="40" t="s">
        <v>284</v>
      </c>
      <c r="J32" s="40" t="s">
        <v>285</v>
      </c>
      <c r="K32" s="40" t="s">
        <v>285</v>
      </c>
    </row>
    <row r="33" spans="1:11" customFormat="1" ht="15" x14ac:dyDescent="0.25">
      <c r="A33" s="56" t="s">
        <v>68</v>
      </c>
      <c r="B33" s="57">
        <v>464</v>
      </c>
      <c r="C33" s="44" t="e">
        <f>SUM(#REF!/B33)</f>
        <v>#REF!</v>
      </c>
      <c r="D33" s="44">
        <v>1</v>
      </c>
      <c r="E33" s="57" t="s">
        <v>167</v>
      </c>
      <c r="F33" s="57" t="s">
        <v>168</v>
      </c>
      <c r="G33" s="57" t="s">
        <v>169</v>
      </c>
      <c r="H33" s="44" t="s">
        <v>170</v>
      </c>
      <c r="I33" s="44" t="s">
        <v>171</v>
      </c>
      <c r="J33" s="44" t="s">
        <v>119</v>
      </c>
      <c r="K33" s="44" t="s">
        <v>119</v>
      </c>
    </row>
    <row r="34" spans="1:11" customFormat="1" ht="15" x14ac:dyDescent="0.25">
      <c r="A34" s="54" t="s">
        <v>69</v>
      </c>
      <c r="B34" s="55">
        <v>12</v>
      </c>
      <c r="C34" s="40" t="e">
        <f>SUM(#REF!/B34)</f>
        <v>#REF!</v>
      </c>
      <c r="D34" s="40">
        <v>1</v>
      </c>
      <c r="E34" s="40" t="s">
        <v>248</v>
      </c>
      <c r="F34" s="40" t="s">
        <v>286</v>
      </c>
      <c r="G34" s="40" t="s">
        <v>249</v>
      </c>
      <c r="H34" s="40" t="s">
        <v>119</v>
      </c>
      <c r="I34" s="40" t="s">
        <v>119</v>
      </c>
      <c r="J34" s="40" t="s">
        <v>119</v>
      </c>
      <c r="K34" s="40" t="s">
        <v>119</v>
      </c>
    </row>
    <row r="35" spans="1:11" customFormat="1" ht="15" x14ac:dyDescent="0.25">
      <c r="A35" s="56" t="s">
        <v>70</v>
      </c>
      <c r="B35" s="57">
        <v>7</v>
      </c>
      <c r="C35" s="44" t="e">
        <f>SUM(#REF!/B35)</f>
        <v>#REF!</v>
      </c>
      <c r="D35" s="44">
        <v>1</v>
      </c>
      <c r="E35" s="44" t="s">
        <v>223</v>
      </c>
      <c r="F35" s="44" t="s">
        <v>224</v>
      </c>
      <c r="G35" s="44" t="s">
        <v>201</v>
      </c>
      <c r="H35" s="44" t="s">
        <v>119</v>
      </c>
      <c r="I35" s="44" t="s">
        <v>119</v>
      </c>
      <c r="J35" s="44" t="s">
        <v>119</v>
      </c>
      <c r="K35" s="44" t="s">
        <v>119</v>
      </c>
    </row>
    <row r="36" spans="1:11" customFormat="1" ht="15" x14ac:dyDescent="0.25">
      <c r="A36" s="54" t="s">
        <v>71</v>
      </c>
      <c r="B36" s="55">
        <v>150</v>
      </c>
      <c r="C36" s="40" t="e">
        <f>SUM(#REF!/B36)</f>
        <v>#REF!</v>
      </c>
      <c r="D36" s="40">
        <v>1</v>
      </c>
      <c r="E36" s="55" t="s">
        <v>287</v>
      </c>
      <c r="F36" s="55" t="s">
        <v>288</v>
      </c>
      <c r="G36" s="40" t="s">
        <v>289</v>
      </c>
      <c r="H36" s="55" t="s">
        <v>290</v>
      </c>
      <c r="I36" s="40" t="s">
        <v>291</v>
      </c>
      <c r="J36" s="55" t="s">
        <v>292</v>
      </c>
      <c r="K36" s="40" t="s">
        <v>291</v>
      </c>
    </row>
    <row r="37" spans="1:11" customFormat="1" ht="15" x14ac:dyDescent="0.25">
      <c r="A37" s="56" t="s">
        <v>72</v>
      </c>
      <c r="B37" s="57">
        <v>161</v>
      </c>
      <c r="C37" s="44" t="e">
        <f>SUM(#REF!/B37)</f>
        <v>#REF!</v>
      </c>
      <c r="D37" s="44">
        <v>1</v>
      </c>
      <c r="E37" s="44" t="s">
        <v>293</v>
      </c>
      <c r="F37" s="44" t="s">
        <v>294</v>
      </c>
      <c r="G37" s="57" t="s">
        <v>295</v>
      </c>
      <c r="H37" s="44" t="s">
        <v>296</v>
      </c>
      <c r="I37" s="44" t="s">
        <v>297</v>
      </c>
      <c r="J37" s="44" t="s">
        <v>119</v>
      </c>
      <c r="K37" s="44" t="s">
        <v>119</v>
      </c>
    </row>
    <row r="38" spans="1:11" customFormat="1" ht="15" x14ac:dyDescent="0.25">
      <c r="A38" s="54" t="s">
        <v>73</v>
      </c>
      <c r="B38" s="55">
        <v>25</v>
      </c>
      <c r="C38" s="40" t="e">
        <f>SUM(#REF!/B38)</f>
        <v>#REF!</v>
      </c>
      <c r="D38" s="40">
        <v>1</v>
      </c>
      <c r="E38" s="40" t="s">
        <v>298</v>
      </c>
      <c r="F38" s="40" t="s">
        <v>299</v>
      </c>
      <c r="G38" s="40" t="s">
        <v>300</v>
      </c>
      <c r="H38" s="40" t="s">
        <v>119</v>
      </c>
      <c r="I38" s="40" t="s">
        <v>119</v>
      </c>
      <c r="J38" s="40" t="s">
        <v>119</v>
      </c>
      <c r="K38" s="40" t="s">
        <v>119</v>
      </c>
    </row>
    <row r="39" spans="1:11" customFormat="1" ht="15" x14ac:dyDescent="0.25">
      <c r="A39" s="56" t="s">
        <v>74</v>
      </c>
      <c r="B39" s="57">
        <v>35</v>
      </c>
      <c r="C39" s="44" t="e">
        <f>SUM(#REF!/B39)</f>
        <v>#REF!</v>
      </c>
      <c r="D39" s="44">
        <v>1</v>
      </c>
      <c r="E39" s="44" t="s">
        <v>301</v>
      </c>
      <c r="F39" s="44" t="s">
        <v>302</v>
      </c>
      <c r="G39" s="44" t="s">
        <v>189</v>
      </c>
      <c r="H39" s="44" t="s">
        <v>119</v>
      </c>
      <c r="I39" s="44" t="s">
        <v>119</v>
      </c>
      <c r="J39" s="44" t="s">
        <v>119</v>
      </c>
      <c r="K39" s="44" t="s">
        <v>119</v>
      </c>
    </row>
    <row r="40" spans="1:11" customFormat="1" ht="15" x14ac:dyDescent="0.25">
      <c r="A40" s="54" t="s">
        <v>75</v>
      </c>
      <c r="B40" s="55">
        <v>39</v>
      </c>
      <c r="C40" s="40" t="e">
        <f>SUM(#REF!/B40)</f>
        <v>#REF!</v>
      </c>
      <c r="D40" s="40">
        <v>0.97435897435897434</v>
      </c>
      <c r="E40" s="55" t="s">
        <v>208</v>
      </c>
      <c r="F40" s="40" t="s">
        <v>209</v>
      </c>
      <c r="G40" s="40" t="s">
        <v>119</v>
      </c>
      <c r="H40" s="40" t="s">
        <v>119</v>
      </c>
      <c r="I40" s="40" t="s">
        <v>119</v>
      </c>
      <c r="J40" s="40" t="s">
        <v>119</v>
      </c>
      <c r="K40" s="40" t="s">
        <v>119</v>
      </c>
    </row>
    <row r="41" spans="1:11" customFormat="1" ht="15" x14ac:dyDescent="0.25">
      <c r="A41" s="56" t="s">
        <v>76</v>
      </c>
      <c r="B41" s="57">
        <v>7</v>
      </c>
      <c r="C41" s="44" t="e">
        <f>SUM(#REF!/B41)</f>
        <v>#REF!</v>
      </c>
      <c r="D41" s="44">
        <v>0.7142857142857143</v>
      </c>
      <c r="E41" s="44" t="s">
        <v>303</v>
      </c>
      <c r="F41" s="44" t="s">
        <v>304</v>
      </c>
      <c r="G41" s="44" t="s">
        <v>304</v>
      </c>
      <c r="H41" s="44" t="s">
        <v>119</v>
      </c>
      <c r="I41" s="44" t="s">
        <v>119</v>
      </c>
      <c r="J41" s="44" t="s">
        <v>119</v>
      </c>
      <c r="K41" s="44" t="s">
        <v>119</v>
      </c>
    </row>
    <row r="42" spans="1:11" customFormat="1" ht="15" x14ac:dyDescent="0.25">
      <c r="A42" s="54" t="s">
        <v>77</v>
      </c>
      <c r="B42" s="55">
        <v>1</v>
      </c>
      <c r="C42" s="40" t="e">
        <f>SUM(#REF!/B42)</f>
        <v>#REF!</v>
      </c>
      <c r="D42" s="40">
        <v>1</v>
      </c>
      <c r="E42" s="40" t="s">
        <v>134</v>
      </c>
      <c r="F42" s="40" t="s">
        <v>119</v>
      </c>
      <c r="G42" s="40" t="s">
        <v>119</v>
      </c>
      <c r="H42" s="40" t="s">
        <v>119</v>
      </c>
      <c r="I42" s="40" t="s">
        <v>119</v>
      </c>
      <c r="J42" s="40" t="s">
        <v>119</v>
      </c>
      <c r="K42" s="40" t="s">
        <v>119</v>
      </c>
    </row>
    <row r="43" spans="1:11" customFormat="1" ht="15" x14ac:dyDescent="0.25">
      <c r="A43" s="56" t="s">
        <v>78</v>
      </c>
      <c r="B43" s="57">
        <v>23</v>
      </c>
      <c r="C43" s="44" t="e">
        <f>SUM(#REF!/B43)</f>
        <v>#REF!</v>
      </c>
      <c r="D43" s="44">
        <v>1</v>
      </c>
      <c r="E43" s="44" t="s">
        <v>119</v>
      </c>
      <c r="F43" s="44" t="s">
        <v>143</v>
      </c>
      <c r="G43" s="44" t="s">
        <v>144</v>
      </c>
      <c r="H43" s="57" t="s">
        <v>143</v>
      </c>
      <c r="I43" s="44" t="s">
        <v>119</v>
      </c>
      <c r="J43" s="44" t="s">
        <v>119</v>
      </c>
      <c r="K43" s="44" t="s">
        <v>119</v>
      </c>
    </row>
    <row r="44" spans="1:11" customFormat="1" ht="15" x14ac:dyDescent="0.25">
      <c r="A44" s="54" t="s">
        <v>79</v>
      </c>
      <c r="B44" s="55">
        <v>14</v>
      </c>
      <c r="C44" s="40" t="e">
        <f>SUM(#REF!/B44)</f>
        <v>#REF!</v>
      </c>
      <c r="D44" s="40">
        <v>1</v>
      </c>
      <c r="E44" s="40" t="s">
        <v>197</v>
      </c>
      <c r="F44" s="40" t="s">
        <v>198</v>
      </c>
      <c r="G44" s="40" t="s">
        <v>119</v>
      </c>
      <c r="H44" s="40" t="s">
        <v>199</v>
      </c>
      <c r="I44" s="40" t="s">
        <v>199</v>
      </c>
      <c r="J44" s="40" t="s">
        <v>199</v>
      </c>
      <c r="K44" s="40" t="s">
        <v>119</v>
      </c>
    </row>
    <row r="45" spans="1:11" customFormat="1" ht="15" x14ac:dyDescent="0.25">
      <c r="A45" s="56" t="s">
        <v>80</v>
      </c>
      <c r="B45" s="57">
        <v>11</v>
      </c>
      <c r="C45" s="44" t="e">
        <f>SUM(#REF!/B45)</f>
        <v>#REF!</v>
      </c>
      <c r="D45" s="44">
        <v>1</v>
      </c>
      <c r="E45" s="44" t="s">
        <v>206</v>
      </c>
      <c r="F45" s="44" t="s">
        <v>207</v>
      </c>
      <c r="G45" s="44" t="s">
        <v>119</v>
      </c>
      <c r="H45" s="44" t="s">
        <v>119</v>
      </c>
      <c r="I45" s="44" t="s">
        <v>119</v>
      </c>
      <c r="J45" s="44" t="s">
        <v>119</v>
      </c>
      <c r="K45" s="44" t="s">
        <v>119</v>
      </c>
    </row>
    <row r="46" spans="1:11" customFormat="1" ht="15" x14ac:dyDescent="0.25">
      <c r="A46" s="54" t="s">
        <v>81</v>
      </c>
      <c r="B46" s="55">
        <v>12</v>
      </c>
      <c r="C46" s="40" t="e">
        <f>SUM(#REF!/B46)</f>
        <v>#REF!</v>
      </c>
      <c r="D46" s="40">
        <v>1</v>
      </c>
      <c r="E46" s="40" t="s">
        <v>305</v>
      </c>
      <c r="F46" s="40" t="s">
        <v>250</v>
      </c>
      <c r="G46" s="40" t="s">
        <v>119</v>
      </c>
      <c r="H46" s="40" t="s">
        <v>119</v>
      </c>
      <c r="I46" s="40" t="s">
        <v>119</v>
      </c>
      <c r="J46" s="40" t="s">
        <v>119</v>
      </c>
      <c r="K46" s="40" t="s">
        <v>119</v>
      </c>
    </row>
    <row r="47" spans="1:11" customFormat="1" ht="15" x14ac:dyDescent="0.25">
      <c r="A47" s="56" t="s">
        <v>82</v>
      </c>
      <c r="B47" s="57">
        <v>76</v>
      </c>
      <c r="C47" s="44" t="e">
        <f>SUM(#REF!/B47)</f>
        <v>#REF!</v>
      </c>
      <c r="D47" s="44">
        <v>1</v>
      </c>
      <c r="E47" s="57" t="s">
        <v>306</v>
      </c>
      <c r="F47" s="44" t="s">
        <v>307</v>
      </c>
      <c r="G47" s="44" t="s">
        <v>148</v>
      </c>
      <c r="H47" s="44" t="s">
        <v>308</v>
      </c>
      <c r="I47" s="44" t="s">
        <v>148</v>
      </c>
      <c r="J47" s="44" t="s">
        <v>309</v>
      </c>
      <c r="K47" s="44" t="s">
        <v>309</v>
      </c>
    </row>
    <row r="48" spans="1:11" customFormat="1" ht="15" x14ac:dyDescent="0.25">
      <c r="A48" s="54" t="s">
        <v>83</v>
      </c>
      <c r="B48" s="55">
        <v>5</v>
      </c>
      <c r="C48" s="40" t="e">
        <f>SUM(#REF!/B48)</f>
        <v>#REF!</v>
      </c>
      <c r="D48" s="40">
        <v>0.6</v>
      </c>
      <c r="E48" s="40" t="s">
        <v>310</v>
      </c>
      <c r="F48" s="40" t="s">
        <v>274</v>
      </c>
      <c r="G48" s="40" t="s">
        <v>119</v>
      </c>
      <c r="H48" s="40" t="s">
        <v>119</v>
      </c>
      <c r="I48" s="40" t="s">
        <v>119</v>
      </c>
      <c r="J48" s="40" t="s">
        <v>119</v>
      </c>
      <c r="K48" s="40" t="s">
        <v>119</v>
      </c>
    </row>
    <row r="49" spans="1:11" customFormat="1" ht="15" x14ac:dyDescent="0.25">
      <c r="A49" s="56" t="s">
        <v>84</v>
      </c>
      <c r="B49" s="57">
        <v>64</v>
      </c>
      <c r="C49" s="44" t="e">
        <f>SUM(#REF!/B49)</f>
        <v>#REF!</v>
      </c>
      <c r="D49" s="44">
        <v>0.9375</v>
      </c>
      <c r="E49" s="57" t="s">
        <v>311</v>
      </c>
      <c r="F49" s="44" t="s">
        <v>312</v>
      </c>
      <c r="G49" s="44" t="s">
        <v>313</v>
      </c>
      <c r="H49" s="44" t="s">
        <v>314</v>
      </c>
      <c r="I49" s="44" t="s">
        <v>119</v>
      </c>
      <c r="J49" s="44" t="s">
        <v>315</v>
      </c>
      <c r="K49" s="44" t="s">
        <v>119</v>
      </c>
    </row>
    <row r="50" spans="1:11" customFormat="1" ht="15" x14ac:dyDescent="0.25">
      <c r="A50" s="54" t="s">
        <v>85</v>
      </c>
      <c r="B50" s="55">
        <v>27</v>
      </c>
      <c r="C50" s="40" t="e">
        <f>SUM(#REF!/B50)</f>
        <v>#REF!</v>
      </c>
      <c r="D50" s="40">
        <v>1</v>
      </c>
      <c r="E50" s="40" t="s">
        <v>316</v>
      </c>
      <c r="F50" s="40" t="s">
        <v>317</v>
      </c>
      <c r="G50" s="40" t="s">
        <v>318</v>
      </c>
      <c r="H50" s="40" t="s">
        <v>318</v>
      </c>
      <c r="I50" s="40" t="s">
        <v>119</v>
      </c>
      <c r="J50" s="40" t="s">
        <v>119</v>
      </c>
      <c r="K50" s="40" t="s">
        <v>119</v>
      </c>
    </row>
    <row r="51" spans="1:11" customFormat="1" ht="15" x14ac:dyDescent="0.25">
      <c r="A51" s="56" t="s">
        <v>86</v>
      </c>
      <c r="B51" s="57">
        <v>82</v>
      </c>
      <c r="C51" s="44" t="e">
        <f>SUM(#REF!/B51)</f>
        <v>#REF!</v>
      </c>
      <c r="D51" s="44">
        <v>1</v>
      </c>
      <c r="E51" s="57" t="s">
        <v>319</v>
      </c>
      <c r="F51" s="44" t="s">
        <v>320</v>
      </c>
      <c r="G51" s="57" t="s">
        <v>321</v>
      </c>
      <c r="H51" s="44" t="s">
        <v>322</v>
      </c>
      <c r="I51" s="44" t="s">
        <v>119</v>
      </c>
      <c r="J51" s="44" t="s">
        <v>323</v>
      </c>
      <c r="K51" s="44" t="s">
        <v>119</v>
      </c>
    </row>
    <row r="52" spans="1:11" customFormat="1" ht="15" x14ac:dyDescent="0.25">
      <c r="A52" s="54" t="s">
        <v>87</v>
      </c>
      <c r="B52" s="55">
        <v>8</v>
      </c>
      <c r="C52" s="40" t="e">
        <f>SUM(#REF!/B52)</f>
        <v>#REF!</v>
      </c>
      <c r="D52" s="40">
        <v>1</v>
      </c>
      <c r="E52" s="40" t="s">
        <v>324</v>
      </c>
      <c r="F52" s="40" t="s">
        <v>325</v>
      </c>
      <c r="G52" s="40" t="s">
        <v>119</v>
      </c>
      <c r="H52" s="40" t="s">
        <v>119</v>
      </c>
      <c r="I52" s="40" t="s">
        <v>119</v>
      </c>
      <c r="J52" s="40" t="s">
        <v>119</v>
      </c>
      <c r="K52" s="40" t="s">
        <v>119</v>
      </c>
    </row>
    <row r="53" spans="1:11" customFormat="1" ht="15" x14ac:dyDescent="0.25">
      <c r="A53" s="56" t="s">
        <v>88</v>
      </c>
      <c r="B53" s="57">
        <v>12</v>
      </c>
      <c r="C53" s="44" t="e">
        <f>SUM(#REF!/B53)</f>
        <v>#REF!</v>
      </c>
      <c r="D53" s="44">
        <v>1</v>
      </c>
      <c r="E53" s="44" t="s">
        <v>326</v>
      </c>
      <c r="F53" s="44" t="s">
        <v>249</v>
      </c>
      <c r="G53" s="44" t="s">
        <v>250</v>
      </c>
      <c r="H53" s="44" t="s">
        <v>250</v>
      </c>
      <c r="I53" s="44" t="s">
        <v>119</v>
      </c>
      <c r="J53" s="44" t="s">
        <v>250</v>
      </c>
      <c r="K53" s="44" t="s">
        <v>119</v>
      </c>
    </row>
    <row r="54" spans="1:11" customFormat="1" ht="15" x14ac:dyDescent="0.25">
      <c r="A54" s="54" t="s">
        <v>89</v>
      </c>
      <c r="B54" s="55">
        <v>52</v>
      </c>
      <c r="C54" s="40" t="e">
        <f>SUM(#REF!/B54)</f>
        <v>#REF!</v>
      </c>
      <c r="D54" s="40">
        <v>0.94230769230769229</v>
      </c>
      <c r="E54" s="40" t="s">
        <v>190</v>
      </c>
      <c r="F54" s="40" t="s">
        <v>191</v>
      </c>
      <c r="G54" s="40" t="s">
        <v>192</v>
      </c>
      <c r="H54" s="40" t="s">
        <v>193</v>
      </c>
      <c r="I54" s="40" t="s">
        <v>119</v>
      </c>
      <c r="J54" s="40" t="s">
        <v>119</v>
      </c>
      <c r="K54" s="40" t="s">
        <v>119</v>
      </c>
    </row>
    <row r="55" spans="1:11" customFormat="1" ht="15" x14ac:dyDescent="0.25">
      <c r="A55" s="56" t="s">
        <v>90</v>
      </c>
      <c r="B55" s="57">
        <v>5</v>
      </c>
      <c r="C55" s="44" t="e">
        <f>SUM(#REF!/B55)</f>
        <v>#REF!</v>
      </c>
      <c r="D55" s="44">
        <v>1</v>
      </c>
      <c r="E55" s="44" t="s">
        <v>194</v>
      </c>
      <c r="F55" s="44" t="s">
        <v>205</v>
      </c>
      <c r="G55" s="44" t="s">
        <v>119</v>
      </c>
      <c r="H55" s="44" t="s">
        <v>119</v>
      </c>
      <c r="I55" s="44" t="s">
        <v>119</v>
      </c>
      <c r="J55" s="44" t="s">
        <v>119</v>
      </c>
      <c r="K55" s="44" t="s">
        <v>119</v>
      </c>
    </row>
    <row r="56" spans="1:11" customFormat="1" ht="15" x14ac:dyDescent="0.25">
      <c r="A56" s="54" t="s">
        <v>91</v>
      </c>
      <c r="B56" s="55">
        <v>18</v>
      </c>
      <c r="C56" s="40" t="e">
        <f>SUM(#REF!/B56)</f>
        <v>#REF!</v>
      </c>
      <c r="D56" s="40">
        <v>1</v>
      </c>
      <c r="E56" s="40" t="s">
        <v>327</v>
      </c>
      <c r="F56" s="40" t="s">
        <v>328</v>
      </c>
      <c r="G56" s="40" t="s">
        <v>119</v>
      </c>
      <c r="H56" s="40" t="s">
        <v>119</v>
      </c>
      <c r="I56" s="40" t="s">
        <v>119</v>
      </c>
      <c r="J56" s="40" t="s">
        <v>119</v>
      </c>
      <c r="K56" s="40" t="s">
        <v>119</v>
      </c>
    </row>
    <row r="57" spans="1:11" customFormat="1" ht="15" x14ac:dyDescent="0.25">
      <c r="A57" s="56" t="s">
        <v>92</v>
      </c>
      <c r="B57" s="57">
        <v>10</v>
      </c>
      <c r="C57" s="44" t="e">
        <f>SUM(#REF!/B57)</f>
        <v>#REF!</v>
      </c>
      <c r="D57" s="44">
        <v>1</v>
      </c>
      <c r="E57" s="44" t="s">
        <v>149</v>
      </c>
      <c r="F57" s="44" t="s">
        <v>150</v>
      </c>
      <c r="G57" s="44" t="s">
        <v>151</v>
      </c>
      <c r="H57" s="44" t="s">
        <v>151</v>
      </c>
      <c r="I57" s="44" t="s">
        <v>119</v>
      </c>
      <c r="J57" s="44" t="s">
        <v>119</v>
      </c>
      <c r="K57" s="44" t="s">
        <v>119</v>
      </c>
    </row>
    <row r="58" spans="1:11" customFormat="1" ht="15" x14ac:dyDescent="0.25">
      <c r="A58" s="59" t="s">
        <v>93</v>
      </c>
      <c r="B58" s="60">
        <v>40</v>
      </c>
      <c r="C58" s="40" t="e">
        <f>SUM(#REF!/B58)</f>
        <v>#REF!</v>
      </c>
      <c r="D58" s="61">
        <v>1</v>
      </c>
      <c r="E58" s="61" t="s">
        <v>329</v>
      </c>
      <c r="F58" s="61" t="s">
        <v>330</v>
      </c>
      <c r="G58" s="61" t="s">
        <v>331</v>
      </c>
      <c r="H58" s="61" t="s">
        <v>332</v>
      </c>
      <c r="I58" s="61" t="s">
        <v>119</v>
      </c>
      <c r="J58" s="61" t="s">
        <v>119</v>
      </c>
      <c r="K58" s="61" t="s">
        <v>119</v>
      </c>
    </row>
    <row r="60" spans="1:11" ht="37.5" customHeight="1" x14ac:dyDescent="0.2">
      <c r="A60" s="63" t="s">
        <v>33</v>
      </c>
      <c r="B60" s="63"/>
      <c r="C60" s="63"/>
      <c r="D60" s="63"/>
      <c r="E60" s="63"/>
      <c r="F60" s="63"/>
      <c r="G60" s="63"/>
      <c r="H60" s="63"/>
      <c r="I60" s="63"/>
      <c r="J60" s="63"/>
      <c r="K60" s="63"/>
    </row>
    <row r="61" spans="1:11" x14ac:dyDescent="0.2">
      <c r="A61" s="27"/>
    </row>
  </sheetData>
  <mergeCells count="1">
    <mergeCell ref="A60:K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Gender by Agency</vt:lpstr>
      <vt:lpstr>Gender by Portfolio</vt:lpstr>
      <vt:lpstr>Ethnicity by Agency</vt:lpstr>
      <vt:lpstr>Ethnicity by 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Gilman</dc:creator>
  <cp:lastModifiedBy>Alex Feinson</cp:lastModifiedBy>
  <dcterms:created xsi:type="dcterms:W3CDTF">2023-05-09T02:03:47Z</dcterms:created>
  <dcterms:modified xsi:type="dcterms:W3CDTF">2023-06-06T03:13:07Z</dcterms:modified>
</cp:coreProperties>
</file>